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5" windowWidth="846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<sst xmlns="http://schemas.openxmlformats.org/spreadsheetml/2006/main" count="246" uniqueCount="112">
  <si>
    <t xml:space="preserve">T R O S K O V I </t>
  </si>
  <si>
    <t>Prostor</t>
  </si>
  <si>
    <t>Ime artikla</t>
  </si>
  <si>
    <t>Kolicina</t>
  </si>
  <si>
    <t>Jed.mere</t>
  </si>
  <si>
    <t>Jed.cena1</t>
  </si>
  <si>
    <t>Jed.cena2</t>
  </si>
  <si>
    <t>Valuta1</t>
  </si>
  <si>
    <t>Valuta2</t>
  </si>
  <si>
    <t>Godisnje1</t>
  </si>
  <si>
    <t>Dnevno1</t>
  </si>
  <si>
    <t>Dnevno2</t>
  </si>
  <si>
    <t>Mesecno2</t>
  </si>
  <si>
    <t>Mesecno1</t>
  </si>
  <si>
    <t>Godisnje2</t>
  </si>
  <si>
    <t>km</t>
  </si>
  <si>
    <t>din</t>
  </si>
  <si>
    <t>km-din</t>
  </si>
  <si>
    <t>Oprema</t>
  </si>
  <si>
    <t>Red.broj</t>
  </si>
  <si>
    <t>sto</t>
  </si>
  <si>
    <t>stolica</t>
  </si>
  <si>
    <t>escajg</t>
  </si>
  <si>
    <t>frizider</t>
  </si>
  <si>
    <t>tanjiri</t>
  </si>
  <si>
    <t>case</t>
  </si>
  <si>
    <t>secernica</t>
  </si>
  <si>
    <t>mikser</t>
  </si>
  <si>
    <t>pec</t>
  </si>
  <si>
    <t>kom</t>
  </si>
  <si>
    <t>Ukup.cena1</t>
  </si>
  <si>
    <t>Ukup.cena2</t>
  </si>
  <si>
    <t>Komunalije</t>
  </si>
  <si>
    <t>Naziv</t>
  </si>
  <si>
    <t>Kolic.dn.</t>
  </si>
  <si>
    <t>Kolic.mes.</t>
  </si>
  <si>
    <t>Kolic.god.</t>
  </si>
  <si>
    <t>Cenadn.</t>
  </si>
  <si>
    <t>Cenagod.</t>
  </si>
  <si>
    <t>Cenames.</t>
  </si>
  <si>
    <t>voda</t>
  </si>
  <si>
    <t>struja</t>
  </si>
  <si>
    <t>grejanje</t>
  </si>
  <si>
    <t>l</t>
  </si>
  <si>
    <t>kw</t>
  </si>
  <si>
    <r>
      <t>m</t>
    </r>
    <r>
      <rPr>
        <vertAlign val="superscript"/>
        <sz val="10"/>
        <rFont val="Arial"/>
        <family val="2"/>
      </rPr>
      <t>2</t>
    </r>
  </si>
  <si>
    <t>Osobl;je</t>
  </si>
  <si>
    <t>Ime</t>
  </si>
  <si>
    <t>Jed.cena1d</t>
  </si>
  <si>
    <t>Jed.cena2d</t>
  </si>
  <si>
    <t>Jed.cena1m</t>
  </si>
  <si>
    <t>Jed.cena2m</t>
  </si>
  <si>
    <t>Jed.cena1g</t>
  </si>
  <si>
    <t>Jed.cena2g</t>
  </si>
  <si>
    <t>radnik</t>
  </si>
  <si>
    <t>cistac</t>
  </si>
  <si>
    <t>cuvar</t>
  </si>
  <si>
    <t>Ukup.c.dn2</t>
  </si>
  <si>
    <t>Ukup.c.dn1</t>
  </si>
  <si>
    <t>Ukup.c.m.1</t>
  </si>
  <si>
    <t>Ukup.c.m2</t>
  </si>
  <si>
    <t>Ukup.c.g.1</t>
  </si>
  <si>
    <t>Ukup.c.g2</t>
  </si>
  <si>
    <t>Materijal</t>
  </si>
  <si>
    <t>Dnev.pot.mat.</t>
  </si>
  <si>
    <t>Mes.pot.mat.</t>
  </si>
  <si>
    <t>God.pot.mat.</t>
  </si>
  <si>
    <t>Ukupni troskovi</t>
  </si>
  <si>
    <t>Dnevni</t>
  </si>
  <si>
    <t>Mesecni</t>
  </si>
  <si>
    <t>Godisnji</t>
  </si>
  <si>
    <t xml:space="preserve">Z  A  R  A  D  A  </t>
  </si>
  <si>
    <t>Dnevna</t>
  </si>
  <si>
    <t>Mesecna</t>
  </si>
  <si>
    <t>Godisnja</t>
  </si>
  <si>
    <t xml:space="preserve">S K L A D I S T E </t>
  </si>
  <si>
    <t xml:space="preserve">Ime artikla   </t>
  </si>
  <si>
    <t>Vr.robe1</t>
  </si>
  <si>
    <t>Vr.robe2</t>
  </si>
  <si>
    <t>Dnev.pot.</t>
  </si>
  <si>
    <t>Mes.pot.</t>
  </si>
  <si>
    <t>God.pot.</t>
  </si>
  <si>
    <t>Za koliko dana imam robe</t>
  </si>
  <si>
    <t>Procenat robe od ukupne vrednosti</t>
  </si>
  <si>
    <t>brasno</t>
  </si>
  <si>
    <t>jaja</t>
  </si>
  <si>
    <t>kokos</t>
  </si>
  <si>
    <t>cokolada</t>
  </si>
  <si>
    <t>orasi</t>
  </si>
  <si>
    <t>secer</t>
  </si>
  <si>
    <t>keks</t>
  </si>
  <si>
    <t>margarin</t>
  </si>
  <si>
    <t>ulje</t>
  </si>
  <si>
    <t>slag</t>
  </si>
  <si>
    <t>kg</t>
  </si>
  <si>
    <t>mleko</t>
  </si>
  <si>
    <t>C E N O V N I K</t>
  </si>
  <si>
    <t>Cena1</t>
  </si>
  <si>
    <t>Cena2</t>
  </si>
  <si>
    <t>baklava</t>
  </si>
  <si>
    <t>minjon</t>
  </si>
  <si>
    <t>tulumbe</t>
  </si>
  <si>
    <t>krempita</t>
  </si>
  <si>
    <t>sampita</t>
  </si>
  <si>
    <t>torta</t>
  </si>
  <si>
    <t>bajadera</t>
  </si>
  <si>
    <t>tufahije</t>
  </si>
  <si>
    <t>sok</t>
  </si>
  <si>
    <t>boza</t>
  </si>
  <si>
    <t>limunada</t>
  </si>
  <si>
    <t>cupavci</t>
  </si>
  <si>
    <t xml:space="preserve">P   O   S   L  A  S   T   I   C   A   R   N   I   C   A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</si>
</sst>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i/>
      <sz val="12"/>
      <color indexed="18"/>
      <name val="Arial"/>
      <family val="2"/>
    </font>
    <font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7"/>
  <sheetViews>
    <sheetView tabSelected="1" workbookViewId="0" topLeftCell="A1">
      <selection activeCell="H4" sqref="H4"/>
    </sheetView>
  </sheetViews>
  <sheetFormatPr defaultColWidth="9.140625" defaultRowHeight="12.75"/>
  <cols>
    <col min="7" max="7" width="10.140625" style="0" customWidth="1"/>
    <col min="9" max="10" width="10.28125" style="0" customWidth="1"/>
    <col min="11" max="11" width="10.140625" style="0" customWidth="1"/>
    <col min="12" max="12" width="10.00390625" style="0" customWidth="1"/>
    <col min="13" max="13" width="9.57421875" style="0" customWidth="1"/>
    <col min="14" max="14" width="9.7109375" style="0" customWidth="1"/>
    <col min="15" max="15" width="8.421875" style="0" customWidth="1"/>
    <col min="16" max="16" width="10.00390625" style="0" customWidth="1"/>
    <col min="17" max="17" width="9.7109375" style="0" customWidth="1"/>
    <col min="18" max="18" width="5.7109375" style="0" customWidth="1"/>
    <col min="20" max="20" width="6.7109375" style="0" customWidth="1"/>
  </cols>
  <sheetData>
    <row r="2" spans="3:7" ht="15.75" thickBot="1">
      <c r="C2" s="8" t="s">
        <v>111</v>
      </c>
      <c r="D2" s="8"/>
      <c r="E2" s="8"/>
      <c r="F2" s="8"/>
      <c r="G2" s="9"/>
    </row>
    <row r="3" ht="13.5" thickTop="1"/>
    <row r="6" spans="3:6" ht="12.75">
      <c r="C6" s="2" t="s">
        <v>0</v>
      </c>
      <c r="D6" s="2"/>
      <c r="F6" s="3" t="s">
        <v>17</v>
      </c>
    </row>
    <row r="7" spans="1:6" ht="12.75">
      <c r="A7" s="4" t="s">
        <v>1</v>
      </c>
      <c r="F7" s="3">
        <v>10</v>
      </c>
    </row>
    <row r="8" spans="2:9" ht="12.75">
      <c r="B8" t="s">
        <v>7</v>
      </c>
      <c r="C8" t="s">
        <v>8</v>
      </c>
      <c r="D8" t="s">
        <v>10</v>
      </c>
      <c r="E8" t="s">
        <v>11</v>
      </c>
      <c r="F8" t="s">
        <v>13</v>
      </c>
      <c r="G8" t="s">
        <v>12</v>
      </c>
      <c r="H8" t="s">
        <v>9</v>
      </c>
      <c r="I8" t="s">
        <v>14</v>
      </c>
    </row>
    <row r="9" spans="2:9" ht="12.75">
      <c r="B9" t="s">
        <v>15</v>
      </c>
      <c r="C9" t="s">
        <v>16</v>
      </c>
      <c r="D9">
        <f>F9/30</f>
        <v>10</v>
      </c>
      <c r="E9">
        <f>G9/30</f>
        <v>100</v>
      </c>
      <c r="F9">
        <v>300</v>
      </c>
      <c r="G9">
        <f>F9*F7</f>
        <v>3000</v>
      </c>
      <c r="H9">
        <f>F9*12</f>
        <v>3600</v>
      </c>
      <c r="I9">
        <f>G9*12</f>
        <v>36000</v>
      </c>
    </row>
    <row r="11" ht="12.75">
      <c r="A11" s="4" t="s">
        <v>18</v>
      </c>
    </row>
    <row r="12" spans="1:10" ht="12.75">
      <c r="A12" t="s">
        <v>19</v>
      </c>
      <c r="B12" t="s">
        <v>2</v>
      </c>
      <c r="C12" t="s">
        <v>3</v>
      </c>
      <c r="D12" t="s">
        <v>4</v>
      </c>
      <c r="E12" t="s">
        <v>5</v>
      </c>
      <c r="F12" t="s">
        <v>6</v>
      </c>
      <c r="G12" t="s">
        <v>7</v>
      </c>
      <c r="H12" t="s">
        <v>8</v>
      </c>
      <c r="I12" t="s">
        <v>30</v>
      </c>
      <c r="J12" t="s">
        <v>31</v>
      </c>
    </row>
    <row r="13" spans="1:10" ht="12.75">
      <c r="A13">
        <v>1</v>
      </c>
      <c r="B13" t="s">
        <v>20</v>
      </c>
      <c r="C13">
        <v>8</v>
      </c>
      <c r="D13" t="s">
        <v>29</v>
      </c>
      <c r="E13">
        <v>45</v>
      </c>
      <c r="F13">
        <f>F$7*E13</f>
        <v>450</v>
      </c>
      <c r="G13" t="s">
        <v>15</v>
      </c>
      <c r="H13" t="s">
        <v>16</v>
      </c>
      <c r="I13">
        <f>C13*E13</f>
        <v>360</v>
      </c>
      <c r="J13">
        <f>C13*F13</f>
        <v>3600</v>
      </c>
    </row>
    <row r="14" spans="1:10" ht="12.75">
      <c r="A14">
        <v>2</v>
      </c>
      <c r="B14" t="s">
        <v>21</v>
      </c>
      <c r="C14">
        <v>32</v>
      </c>
      <c r="D14" t="s">
        <v>29</v>
      </c>
      <c r="E14">
        <v>15</v>
      </c>
      <c r="F14">
        <f aca="true" t="shared" si="0" ref="F14:F21">F$7*E14</f>
        <v>150</v>
      </c>
      <c r="G14" t="s">
        <v>15</v>
      </c>
      <c r="H14" t="s">
        <v>16</v>
      </c>
      <c r="I14">
        <f aca="true" t="shared" si="1" ref="I14:I21">C14*E14</f>
        <v>480</v>
      </c>
      <c r="J14">
        <f aca="true" t="shared" si="2" ref="J14:J21">C14*F14</f>
        <v>4800</v>
      </c>
    </row>
    <row r="15" spans="1:10" ht="12.75">
      <c r="A15">
        <v>3</v>
      </c>
      <c r="B15" t="s">
        <v>22</v>
      </c>
      <c r="C15">
        <v>200</v>
      </c>
      <c r="D15" t="s">
        <v>29</v>
      </c>
      <c r="E15">
        <v>2.5</v>
      </c>
      <c r="F15">
        <f t="shared" si="0"/>
        <v>25</v>
      </c>
      <c r="G15" t="s">
        <v>15</v>
      </c>
      <c r="H15" t="s">
        <v>16</v>
      </c>
      <c r="I15">
        <f t="shared" si="1"/>
        <v>500</v>
      </c>
      <c r="J15">
        <f t="shared" si="2"/>
        <v>5000</v>
      </c>
    </row>
    <row r="16" spans="1:10" ht="12.75">
      <c r="A16">
        <v>4</v>
      </c>
      <c r="B16" t="s">
        <v>23</v>
      </c>
      <c r="C16">
        <v>2</v>
      </c>
      <c r="D16" t="s">
        <v>29</v>
      </c>
      <c r="E16">
        <v>400</v>
      </c>
      <c r="F16">
        <f t="shared" si="0"/>
        <v>4000</v>
      </c>
      <c r="G16" t="s">
        <v>15</v>
      </c>
      <c r="H16" t="s">
        <v>16</v>
      </c>
      <c r="I16">
        <f t="shared" si="1"/>
        <v>800</v>
      </c>
      <c r="J16">
        <f t="shared" si="2"/>
        <v>8000</v>
      </c>
    </row>
    <row r="17" spans="1:10" ht="12.75">
      <c r="A17">
        <v>5</v>
      </c>
      <c r="B17" t="s">
        <v>24</v>
      </c>
      <c r="C17">
        <v>100</v>
      </c>
      <c r="D17" t="s">
        <v>29</v>
      </c>
      <c r="E17">
        <v>1.5</v>
      </c>
      <c r="F17">
        <f t="shared" si="0"/>
        <v>15</v>
      </c>
      <c r="G17" t="s">
        <v>15</v>
      </c>
      <c r="H17" t="s">
        <v>16</v>
      </c>
      <c r="I17">
        <f t="shared" si="1"/>
        <v>150</v>
      </c>
      <c r="J17">
        <f t="shared" si="2"/>
        <v>1500</v>
      </c>
    </row>
    <row r="18" spans="1:10" ht="12.75">
      <c r="A18">
        <v>6</v>
      </c>
      <c r="B18" t="s">
        <v>25</v>
      </c>
      <c r="C18">
        <v>120</v>
      </c>
      <c r="D18" t="s">
        <v>29</v>
      </c>
      <c r="E18">
        <v>1.2</v>
      </c>
      <c r="F18">
        <f t="shared" si="0"/>
        <v>12</v>
      </c>
      <c r="G18" t="s">
        <v>15</v>
      </c>
      <c r="H18" t="s">
        <v>16</v>
      </c>
      <c r="I18">
        <f t="shared" si="1"/>
        <v>144</v>
      </c>
      <c r="J18">
        <f t="shared" si="2"/>
        <v>1440</v>
      </c>
    </row>
    <row r="19" spans="1:10" ht="12.75">
      <c r="A19">
        <v>7</v>
      </c>
      <c r="B19" t="s">
        <v>26</v>
      </c>
      <c r="C19">
        <v>12</v>
      </c>
      <c r="D19" t="s">
        <v>29</v>
      </c>
      <c r="E19">
        <v>4</v>
      </c>
      <c r="F19">
        <f t="shared" si="0"/>
        <v>40</v>
      </c>
      <c r="G19" t="s">
        <v>15</v>
      </c>
      <c r="H19" t="s">
        <v>16</v>
      </c>
      <c r="I19">
        <f t="shared" si="1"/>
        <v>48</v>
      </c>
      <c r="J19">
        <f t="shared" si="2"/>
        <v>480</v>
      </c>
    </row>
    <row r="20" spans="1:10" ht="12.75">
      <c r="A20">
        <v>8</v>
      </c>
      <c r="B20" t="s">
        <v>27</v>
      </c>
      <c r="C20">
        <v>2</v>
      </c>
      <c r="D20" t="s">
        <v>29</v>
      </c>
      <c r="E20">
        <v>43</v>
      </c>
      <c r="F20">
        <f t="shared" si="0"/>
        <v>430</v>
      </c>
      <c r="G20" t="s">
        <v>15</v>
      </c>
      <c r="H20" t="s">
        <v>16</v>
      </c>
      <c r="I20">
        <f t="shared" si="1"/>
        <v>86</v>
      </c>
      <c r="J20">
        <f t="shared" si="2"/>
        <v>860</v>
      </c>
    </row>
    <row r="21" spans="1:10" ht="12.75">
      <c r="A21">
        <v>9</v>
      </c>
      <c r="B21" t="s">
        <v>28</v>
      </c>
      <c r="C21">
        <v>1</v>
      </c>
      <c r="D21" t="s">
        <v>29</v>
      </c>
      <c r="E21">
        <v>450</v>
      </c>
      <c r="F21">
        <f t="shared" si="0"/>
        <v>4500</v>
      </c>
      <c r="G21" t="s">
        <v>15</v>
      </c>
      <c r="H21" t="s">
        <v>16</v>
      </c>
      <c r="I21">
        <f t="shared" si="1"/>
        <v>450</v>
      </c>
      <c r="J21">
        <f t="shared" si="2"/>
        <v>4500</v>
      </c>
    </row>
    <row r="22" spans="9:10" ht="12.75">
      <c r="I22" s="1">
        <f>SUM(I13:I21)</f>
        <v>3018</v>
      </c>
      <c r="J22" s="1">
        <f>SUM(J13:J21)</f>
        <v>30180</v>
      </c>
    </row>
    <row r="23" ht="12.75">
      <c r="A23" s="4" t="s">
        <v>32</v>
      </c>
    </row>
    <row r="24" spans="1:13" ht="12.75">
      <c r="A24" t="s">
        <v>19</v>
      </c>
      <c r="B24" t="s">
        <v>33</v>
      </c>
      <c r="C24" t="s">
        <v>34</v>
      </c>
      <c r="D24" t="s">
        <v>35</v>
      </c>
      <c r="E24" t="s">
        <v>36</v>
      </c>
      <c r="F24" t="s">
        <v>4</v>
      </c>
      <c r="G24" t="s">
        <v>5</v>
      </c>
      <c r="H24" t="s">
        <v>6</v>
      </c>
      <c r="I24" t="s">
        <v>7</v>
      </c>
      <c r="J24" t="s">
        <v>8</v>
      </c>
      <c r="K24" t="s">
        <v>37</v>
      </c>
      <c r="L24" t="s">
        <v>38</v>
      </c>
      <c r="M24" t="s">
        <v>39</v>
      </c>
    </row>
    <row r="25" spans="1:10" ht="12.75">
      <c r="A25">
        <v>1</v>
      </c>
      <c r="B25" t="s">
        <v>40</v>
      </c>
      <c r="C25">
        <v>1500</v>
      </c>
      <c r="F25" t="s">
        <v>43</v>
      </c>
      <c r="I25" t="s">
        <v>15</v>
      </c>
      <c r="J25" t="s">
        <v>16</v>
      </c>
    </row>
    <row r="26" spans="1:10" ht="12.75">
      <c r="A26">
        <v>2</v>
      </c>
      <c r="B26" t="s">
        <v>41</v>
      </c>
      <c r="F26" t="s">
        <v>44</v>
      </c>
      <c r="I26" t="s">
        <v>15</v>
      </c>
      <c r="J26" t="s">
        <v>16</v>
      </c>
    </row>
    <row r="27" spans="1:10" ht="14.25">
      <c r="A27">
        <v>3</v>
      </c>
      <c r="B27" t="s">
        <v>42</v>
      </c>
      <c r="F27" t="s">
        <v>45</v>
      </c>
      <c r="I27" t="s">
        <v>15</v>
      </c>
      <c r="J27" t="s">
        <v>16</v>
      </c>
    </row>
    <row r="29" ht="12.75">
      <c r="A29" s="4" t="s">
        <v>46</v>
      </c>
    </row>
    <row r="30" spans="1:18" ht="12.75">
      <c r="A30" t="s">
        <v>19</v>
      </c>
      <c r="B30" t="s">
        <v>47</v>
      </c>
      <c r="C30" t="s">
        <v>4</v>
      </c>
      <c r="D30" t="s">
        <v>3</v>
      </c>
      <c r="E30" t="s">
        <v>7</v>
      </c>
      <c r="F30" t="s">
        <v>8</v>
      </c>
      <c r="G30" t="s">
        <v>48</v>
      </c>
      <c r="H30" t="s">
        <v>49</v>
      </c>
      <c r="I30" t="s">
        <v>50</v>
      </c>
      <c r="J30" t="s">
        <v>51</v>
      </c>
      <c r="K30" t="s">
        <v>52</v>
      </c>
      <c r="L30" t="s">
        <v>53</v>
      </c>
      <c r="M30" t="s">
        <v>58</v>
      </c>
      <c r="N30" t="s">
        <v>57</v>
      </c>
      <c r="O30" t="s">
        <v>59</v>
      </c>
      <c r="P30" t="s">
        <v>60</v>
      </c>
      <c r="Q30" t="s">
        <v>61</v>
      </c>
      <c r="R30" t="s">
        <v>62</v>
      </c>
    </row>
    <row r="31" spans="1:18" ht="12.75">
      <c r="A31">
        <v>1</v>
      </c>
      <c r="B31" t="s">
        <v>54</v>
      </c>
      <c r="C31" t="s">
        <v>29</v>
      </c>
      <c r="D31">
        <v>3</v>
      </c>
      <c r="E31" t="s">
        <v>15</v>
      </c>
      <c r="F31" t="s">
        <v>16</v>
      </c>
      <c r="G31">
        <f aca="true" t="shared" si="3" ref="G31:H33">I31/30</f>
        <v>6.666666666666667</v>
      </c>
      <c r="H31">
        <f t="shared" si="3"/>
        <v>66.66666666666667</v>
      </c>
      <c r="I31">
        <v>200</v>
      </c>
      <c r="J31">
        <f>F$7*I31</f>
        <v>2000</v>
      </c>
      <c r="K31">
        <f aca="true" t="shared" si="4" ref="K31:L33">I31*12</f>
        <v>2400</v>
      </c>
      <c r="L31">
        <f t="shared" si="4"/>
        <v>24000</v>
      </c>
      <c r="M31">
        <f>D31*G31</f>
        <v>20</v>
      </c>
      <c r="N31">
        <f>D31*H31</f>
        <v>200</v>
      </c>
      <c r="O31">
        <f>D31*I31</f>
        <v>600</v>
      </c>
      <c r="P31">
        <f>D31*J31</f>
        <v>6000</v>
      </c>
      <c r="Q31">
        <f>D31*K31</f>
        <v>7200</v>
      </c>
      <c r="R31">
        <f>D31*L31</f>
        <v>72000</v>
      </c>
    </row>
    <row r="32" spans="1:18" ht="12.75">
      <c r="A32">
        <v>2</v>
      </c>
      <c r="B32" t="s">
        <v>55</v>
      </c>
      <c r="C32" t="s">
        <v>29</v>
      </c>
      <c r="D32">
        <v>2</v>
      </c>
      <c r="E32" t="s">
        <v>15</v>
      </c>
      <c r="F32" t="s">
        <v>16</v>
      </c>
      <c r="G32">
        <f t="shared" si="3"/>
        <v>3.3333333333333335</v>
      </c>
      <c r="H32">
        <f t="shared" si="3"/>
        <v>33.333333333333336</v>
      </c>
      <c r="I32">
        <v>100</v>
      </c>
      <c r="J32">
        <f>F$7*I32</f>
        <v>1000</v>
      </c>
      <c r="K32">
        <f t="shared" si="4"/>
        <v>1200</v>
      </c>
      <c r="L32">
        <f t="shared" si="4"/>
        <v>12000</v>
      </c>
      <c r="M32">
        <f>D32*G32</f>
        <v>6.666666666666667</v>
      </c>
      <c r="N32">
        <f>D32*H32</f>
        <v>66.66666666666667</v>
      </c>
      <c r="O32">
        <f>D32*I32</f>
        <v>200</v>
      </c>
      <c r="P32">
        <f>D32*J32</f>
        <v>2000</v>
      </c>
      <c r="Q32">
        <f>D32*K32</f>
        <v>2400</v>
      </c>
      <c r="R32">
        <f>D32*L32</f>
        <v>24000</v>
      </c>
    </row>
    <row r="33" spans="1:18" ht="12.75">
      <c r="A33">
        <v>3</v>
      </c>
      <c r="B33" t="s">
        <v>56</v>
      </c>
      <c r="C33" t="s">
        <v>29</v>
      </c>
      <c r="D33">
        <v>1</v>
      </c>
      <c r="E33" t="s">
        <v>15</v>
      </c>
      <c r="F33" t="s">
        <v>16</v>
      </c>
      <c r="G33">
        <f t="shared" si="3"/>
        <v>3.3333333333333335</v>
      </c>
      <c r="H33">
        <f t="shared" si="3"/>
        <v>33.333333333333336</v>
      </c>
      <c r="I33">
        <v>100</v>
      </c>
      <c r="J33">
        <f>F$7*I33</f>
        <v>1000</v>
      </c>
      <c r="K33">
        <f t="shared" si="4"/>
        <v>1200</v>
      </c>
      <c r="L33">
        <f t="shared" si="4"/>
        <v>12000</v>
      </c>
      <c r="M33">
        <f>D33*G33</f>
        <v>3.3333333333333335</v>
      </c>
      <c r="N33">
        <f>D33*H33</f>
        <v>33.333333333333336</v>
      </c>
      <c r="O33">
        <f>D33*I33</f>
        <v>100</v>
      </c>
      <c r="P33">
        <f>D33*J33</f>
        <v>1000</v>
      </c>
      <c r="Q33">
        <f>D33*K33</f>
        <v>1200</v>
      </c>
      <c r="R33">
        <f>D33*L33</f>
        <v>12000</v>
      </c>
    </row>
    <row r="34" spans="13:18" ht="12.75">
      <c r="M34" s="1">
        <f aca="true" t="shared" si="5" ref="M34:R34">SUM(M31:M33)</f>
        <v>30</v>
      </c>
      <c r="N34" s="1">
        <f t="shared" si="5"/>
        <v>300</v>
      </c>
      <c r="O34" s="1">
        <f t="shared" si="5"/>
        <v>900</v>
      </c>
      <c r="P34" s="1">
        <f t="shared" si="5"/>
        <v>9000</v>
      </c>
      <c r="Q34" s="1">
        <f t="shared" si="5"/>
        <v>10800</v>
      </c>
      <c r="R34" s="1">
        <f t="shared" si="5"/>
        <v>108000</v>
      </c>
    </row>
    <row r="35" ht="12.75">
      <c r="A35" s="4" t="s">
        <v>63</v>
      </c>
    </row>
    <row r="36" spans="1:3" ht="12.75">
      <c r="A36" t="s">
        <v>64</v>
      </c>
      <c r="C36">
        <f>K63</f>
        <v>153.7</v>
      </c>
    </row>
    <row r="37" spans="1:3" ht="12.75">
      <c r="A37" t="s">
        <v>65</v>
      </c>
      <c r="C37">
        <f>L63</f>
        <v>4611</v>
      </c>
    </row>
    <row r="38" spans="1:3" ht="12.75">
      <c r="A38" t="s">
        <v>66</v>
      </c>
      <c r="C38">
        <f>M63</f>
        <v>55332</v>
      </c>
    </row>
    <row r="40" spans="1:2" ht="12.75">
      <c r="A40" s="4" t="s">
        <v>67</v>
      </c>
      <c r="B40" s="4"/>
    </row>
    <row r="41" ht="12.75">
      <c r="A41" t="s">
        <v>68</v>
      </c>
    </row>
    <row r="42" ht="12.75">
      <c r="A42" t="s">
        <v>69</v>
      </c>
    </row>
    <row r="43" ht="12.75">
      <c r="A43" t="s">
        <v>70</v>
      </c>
    </row>
    <row r="45" spans="2:3" ht="12.75">
      <c r="B45" s="2" t="s">
        <v>71</v>
      </c>
      <c r="C45" s="2"/>
    </row>
    <row r="46" ht="12.75">
      <c r="A46" t="s">
        <v>72</v>
      </c>
    </row>
    <row r="47" ht="12.75">
      <c r="A47" t="s">
        <v>73</v>
      </c>
    </row>
    <row r="48" ht="12.75">
      <c r="A48" t="s">
        <v>74</v>
      </c>
    </row>
    <row r="50" spans="2:3" ht="12.75">
      <c r="B50" s="2" t="s">
        <v>75</v>
      </c>
      <c r="C50" s="2"/>
    </row>
    <row r="51" spans="1:20" ht="12.75">
      <c r="A51" t="s">
        <v>19</v>
      </c>
      <c r="B51" t="s">
        <v>76</v>
      </c>
      <c r="C51" t="s">
        <v>4</v>
      </c>
      <c r="D51" t="s">
        <v>3</v>
      </c>
      <c r="E51" t="s">
        <v>5</v>
      </c>
      <c r="F51" t="s">
        <v>6</v>
      </c>
      <c r="G51" t="s">
        <v>7</v>
      </c>
      <c r="H51" t="s">
        <v>8</v>
      </c>
      <c r="I51" t="s">
        <v>77</v>
      </c>
      <c r="J51" t="s">
        <v>78</v>
      </c>
      <c r="K51" t="s">
        <v>79</v>
      </c>
      <c r="L51" t="s">
        <v>80</v>
      </c>
      <c r="M51" t="s">
        <v>81</v>
      </c>
      <c r="N51" s="5" t="s">
        <v>82</v>
      </c>
      <c r="O51" s="6"/>
      <c r="P51" s="7" t="s">
        <v>83</v>
      </c>
      <c r="Q51" s="7"/>
      <c r="R51" s="7"/>
      <c r="S51" s="7"/>
      <c r="T51" s="7"/>
    </row>
    <row r="52" spans="1:16" ht="12.75">
      <c r="A52">
        <v>1</v>
      </c>
      <c r="B52" t="s">
        <v>84</v>
      </c>
      <c r="C52" t="s">
        <v>94</v>
      </c>
      <c r="D52">
        <v>400</v>
      </c>
      <c r="E52">
        <f>F52/F$7</f>
        <v>0.95</v>
      </c>
      <c r="F52">
        <v>9.5</v>
      </c>
      <c r="G52" t="s">
        <v>15</v>
      </c>
      <c r="H52" t="s">
        <v>16</v>
      </c>
      <c r="I52">
        <f>D52*E52</f>
        <v>380</v>
      </c>
      <c r="J52">
        <f>D52*F52</f>
        <v>3800</v>
      </c>
      <c r="K52">
        <v>20</v>
      </c>
      <c r="L52">
        <f>30*K52</f>
        <v>600</v>
      </c>
      <c r="M52">
        <f>12*L52</f>
        <v>7200</v>
      </c>
      <c r="N52">
        <f>D52/K52</f>
        <v>20</v>
      </c>
      <c r="P52">
        <f>I52/I$63*100</f>
        <v>15.025701858442073</v>
      </c>
    </row>
    <row r="53" spans="1:16" ht="12.75">
      <c r="A53">
        <v>2</v>
      </c>
      <c r="B53" t="s">
        <v>85</v>
      </c>
      <c r="C53" t="s">
        <v>29</v>
      </c>
      <c r="D53">
        <v>800</v>
      </c>
      <c r="E53">
        <f aca="true" t="shared" si="6" ref="E53:E62">F53/F$7</f>
        <v>0.11000000000000001</v>
      </c>
      <c r="F53">
        <v>1.1</v>
      </c>
      <c r="G53" t="s">
        <v>15</v>
      </c>
      <c r="H53" t="s">
        <v>16</v>
      </c>
      <c r="I53">
        <f aca="true" t="shared" si="7" ref="I53:I62">D53*E53</f>
        <v>88.00000000000001</v>
      </c>
      <c r="J53">
        <f aca="true" t="shared" si="8" ref="J53:J62">D53*F53</f>
        <v>880.0000000000001</v>
      </c>
      <c r="K53">
        <v>85</v>
      </c>
      <c r="L53">
        <f>30*K53</f>
        <v>2550</v>
      </c>
      <c r="M53">
        <f aca="true" t="shared" si="9" ref="M53:M62">12*L53</f>
        <v>30600</v>
      </c>
      <c r="N53">
        <f aca="true" t="shared" si="10" ref="N53:N62">D53/K53</f>
        <v>9.411764705882353</v>
      </c>
      <c r="P53">
        <f aca="true" t="shared" si="11" ref="P53:P62">I53/I$63*100</f>
        <v>3.479636219849744</v>
      </c>
    </row>
    <row r="54" spans="1:16" ht="12.75">
      <c r="A54">
        <v>3</v>
      </c>
      <c r="B54" t="s">
        <v>86</v>
      </c>
      <c r="C54" t="s">
        <v>94</v>
      </c>
      <c r="D54">
        <v>30</v>
      </c>
      <c r="E54">
        <f t="shared" si="6"/>
        <v>7</v>
      </c>
      <c r="F54">
        <v>70</v>
      </c>
      <c r="G54" t="s">
        <v>15</v>
      </c>
      <c r="H54" t="s">
        <v>16</v>
      </c>
      <c r="I54">
        <f t="shared" si="7"/>
        <v>210</v>
      </c>
      <c r="J54">
        <f t="shared" si="8"/>
        <v>2100</v>
      </c>
      <c r="K54">
        <v>1.5</v>
      </c>
      <c r="L54">
        <f aca="true" t="shared" si="12" ref="L54:L62">30*K54</f>
        <v>45</v>
      </c>
      <c r="M54">
        <f t="shared" si="9"/>
        <v>540</v>
      </c>
      <c r="N54">
        <f t="shared" si="10"/>
        <v>20</v>
      </c>
      <c r="P54">
        <f t="shared" si="11"/>
        <v>8.30367734282325</v>
      </c>
    </row>
    <row r="55" spans="1:16" ht="12.75">
      <c r="A55">
        <v>4</v>
      </c>
      <c r="B55" t="s">
        <v>87</v>
      </c>
      <c r="C55" t="s">
        <v>94</v>
      </c>
      <c r="D55">
        <v>20</v>
      </c>
      <c r="E55">
        <f t="shared" si="6"/>
        <v>1.1</v>
      </c>
      <c r="F55">
        <v>11</v>
      </c>
      <c r="G55" t="s">
        <v>15</v>
      </c>
      <c r="H55" t="s">
        <v>16</v>
      </c>
      <c r="I55">
        <f t="shared" si="7"/>
        <v>22</v>
      </c>
      <c r="J55">
        <f t="shared" si="8"/>
        <v>220</v>
      </c>
      <c r="K55">
        <v>2.5</v>
      </c>
      <c r="L55">
        <f t="shared" si="12"/>
        <v>75</v>
      </c>
      <c r="M55">
        <f t="shared" si="9"/>
        <v>900</v>
      </c>
      <c r="N55">
        <f t="shared" si="10"/>
        <v>8</v>
      </c>
      <c r="P55">
        <f t="shared" si="11"/>
        <v>0.8699090549624358</v>
      </c>
    </row>
    <row r="56" spans="1:16" ht="12.75">
      <c r="A56">
        <v>5</v>
      </c>
      <c r="B56" t="s">
        <v>88</v>
      </c>
      <c r="C56" t="s">
        <v>94</v>
      </c>
      <c r="D56">
        <v>25</v>
      </c>
      <c r="E56">
        <f t="shared" si="6"/>
        <v>12</v>
      </c>
      <c r="F56">
        <v>120</v>
      </c>
      <c r="G56" t="s">
        <v>15</v>
      </c>
      <c r="H56" t="s">
        <v>16</v>
      </c>
      <c r="I56">
        <f t="shared" si="7"/>
        <v>300</v>
      </c>
      <c r="J56">
        <f t="shared" si="8"/>
        <v>3000</v>
      </c>
      <c r="K56">
        <v>1.5</v>
      </c>
      <c r="L56">
        <f t="shared" si="12"/>
        <v>45</v>
      </c>
      <c r="M56">
        <f t="shared" si="9"/>
        <v>540</v>
      </c>
      <c r="N56">
        <f t="shared" si="10"/>
        <v>16.666666666666668</v>
      </c>
      <c r="P56">
        <f t="shared" si="11"/>
        <v>11.862396204033216</v>
      </c>
    </row>
    <row r="57" spans="1:16" ht="12.75">
      <c r="A57">
        <v>6</v>
      </c>
      <c r="B57" t="s">
        <v>89</v>
      </c>
      <c r="C57" t="s">
        <v>94</v>
      </c>
      <c r="D57">
        <v>200</v>
      </c>
      <c r="E57">
        <f t="shared" si="6"/>
        <v>0.85</v>
      </c>
      <c r="F57">
        <v>8.5</v>
      </c>
      <c r="G57" t="s">
        <v>15</v>
      </c>
      <c r="H57" t="s">
        <v>16</v>
      </c>
      <c r="I57">
        <f t="shared" si="7"/>
        <v>170</v>
      </c>
      <c r="J57">
        <f t="shared" si="8"/>
        <v>1700</v>
      </c>
      <c r="K57">
        <v>9</v>
      </c>
      <c r="L57">
        <f t="shared" si="12"/>
        <v>270</v>
      </c>
      <c r="M57">
        <f t="shared" si="9"/>
        <v>3240</v>
      </c>
      <c r="N57">
        <f t="shared" si="10"/>
        <v>22.22222222222222</v>
      </c>
      <c r="P57">
        <f t="shared" si="11"/>
        <v>6.722024515618822</v>
      </c>
    </row>
    <row r="58" spans="1:16" ht="12.75">
      <c r="A58">
        <v>7</v>
      </c>
      <c r="B58" t="s">
        <v>90</v>
      </c>
      <c r="C58" t="s">
        <v>94</v>
      </c>
      <c r="D58">
        <v>150</v>
      </c>
      <c r="E58">
        <f t="shared" si="6"/>
        <v>4.2</v>
      </c>
      <c r="F58">
        <v>42</v>
      </c>
      <c r="G58" t="s">
        <v>15</v>
      </c>
      <c r="H58" t="s">
        <v>16</v>
      </c>
      <c r="I58">
        <f t="shared" si="7"/>
        <v>630</v>
      </c>
      <c r="J58">
        <f t="shared" si="8"/>
        <v>6300</v>
      </c>
      <c r="K58">
        <v>3.5</v>
      </c>
      <c r="L58">
        <f t="shared" si="12"/>
        <v>105</v>
      </c>
      <c r="M58">
        <f t="shared" si="9"/>
        <v>1260</v>
      </c>
      <c r="N58">
        <f t="shared" si="10"/>
        <v>42.857142857142854</v>
      </c>
      <c r="P58">
        <f t="shared" si="11"/>
        <v>24.91103202846975</v>
      </c>
    </row>
    <row r="59" spans="1:16" ht="12.75">
      <c r="A59">
        <v>8</v>
      </c>
      <c r="B59" t="s">
        <v>91</v>
      </c>
      <c r="C59" t="s">
        <v>94</v>
      </c>
      <c r="D59">
        <v>70</v>
      </c>
      <c r="E59">
        <f t="shared" si="6"/>
        <v>2.4</v>
      </c>
      <c r="F59">
        <v>24</v>
      </c>
      <c r="G59" t="s">
        <v>15</v>
      </c>
      <c r="H59" t="s">
        <v>16</v>
      </c>
      <c r="I59">
        <f t="shared" si="7"/>
        <v>168</v>
      </c>
      <c r="J59">
        <f t="shared" si="8"/>
        <v>1680</v>
      </c>
      <c r="K59">
        <v>2.5</v>
      </c>
      <c r="L59">
        <f t="shared" si="12"/>
        <v>75</v>
      </c>
      <c r="M59">
        <f t="shared" si="9"/>
        <v>900</v>
      </c>
      <c r="N59">
        <f t="shared" si="10"/>
        <v>28</v>
      </c>
      <c r="P59">
        <f t="shared" si="11"/>
        <v>6.642941874258599</v>
      </c>
    </row>
    <row r="60" spans="1:16" ht="12.75">
      <c r="A60">
        <v>9</v>
      </c>
      <c r="B60" t="s">
        <v>92</v>
      </c>
      <c r="C60" t="s">
        <v>43</v>
      </c>
      <c r="D60">
        <v>60</v>
      </c>
      <c r="E60">
        <f t="shared" si="6"/>
        <v>2.1</v>
      </c>
      <c r="F60">
        <v>21</v>
      </c>
      <c r="G60" t="s">
        <v>15</v>
      </c>
      <c r="H60" t="s">
        <v>16</v>
      </c>
      <c r="I60">
        <f t="shared" si="7"/>
        <v>126</v>
      </c>
      <c r="J60">
        <f t="shared" si="8"/>
        <v>1260</v>
      </c>
      <c r="K60">
        <v>1.2</v>
      </c>
      <c r="L60">
        <f t="shared" si="12"/>
        <v>36</v>
      </c>
      <c r="M60">
        <f t="shared" si="9"/>
        <v>432</v>
      </c>
      <c r="N60">
        <f t="shared" si="10"/>
        <v>50</v>
      </c>
      <c r="P60">
        <f t="shared" si="11"/>
        <v>4.98220640569395</v>
      </c>
    </row>
    <row r="61" spans="1:16" ht="12.75">
      <c r="A61">
        <v>10</v>
      </c>
      <c r="B61" t="s">
        <v>93</v>
      </c>
      <c r="C61" t="s">
        <v>29</v>
      </c>
      <c r="D61">
        <v>300</v>
      </c>
      <c r="E61">
        <f t="shared" si="6"/>
        <v>1.3</v>
      </c>
      <c r="F61">
        <v>13</v>
      </c>
      <c r="G61" t="s">
        <v>15</v>
      </c>
      <c r="H61" t="s">
        <v>16</v>
      </c>
      <c r="I61">
        <f t="shared" si="7"/>
        <v>390</v>
      </c>
      <c r="J61">
        <f t="shared" si="8"/>
        <v>3900</v>
      </c>
      <c r="K61">
        <v>12</v>
      </c>
      <c r="L61">
        <f t="shared" si="12"/>
        <v>360</v>
      </c>
      <c r="M61">
        <f t="shared" si="9"/>
        <v>4320</v>
      </c>
      <c r="N61">
        <f t="shared" si="10"/>
        <v>25</v>
      </c>
      <c r="P61">
        <f t="shared" si="11"/>
        <v>15.42111506524318</v>
      </c>
    </row>
    <row r="62" spans="1:16" ht="12.75">
      <c r="A62">
        <v>11</v>
      </c>
      <c r="B62" t="s">
        <v>95</v>
      </c>
      <c r="C62" t="s">
        <v>43</v>
      </c>
      <c r="D62">
        <v>50</v>
      </c>
      <c r="E62">
        <f t="shared" si="6"/>
        <v>0.9</v>
      </c>
      <c r="F62">
        <v>9</v>
      </c>
      <c r="G62" t="s">
        <v>15</v>
      </c>
      <c r="H62" t="s">
        <v>16</v>
      </c>
      <c r="I62">
        <f t="shared" si="7"/>
        <v>45</v>
      </c>
      <c r="J62">
        <f t="shared" si="8"/>
        <v>450</v>
      </c>
      <c r="K62">
        <v>15</v>
      </c>
      <c r="L62">
        <f t="shared" si="12"/>
        <v>450</v>
      </c>
      <c r="M62">
        <f t="shared" si="9"/>
        <v>5400</v>
      </c>
      <c r="N62">
        <f t="shared" si="10"/>
        <v>3.3333333333333335</v>
      </c>
      <c r="P62">
        <f t="shared" si="11"/>
        <v>1.7793594306049825</v>
      </c>
    </row>
    <row r="63" spans="9:13" ht="12.75">
      <c r="I63" s="1">
        <f>SUM(I52:I62)</f>
        <v>2529</v>
      </c>
      <c r="J63" s="1">
        <f>SUM(J52:J62)</f>
        <v>25290</v>
      </c>
      <c r="K63" s="1">
        <f>SUM(K52:K62)</f>
        <v>153.7</v>
      </c>
      <c r="L63" s="1">
        <f>SUM(L52:L62)</f>
        <v>4611</v>
      </c>
      <c r="M63" s="1">
        <f>SUM(M52:M62)</f>
        <v>55332</v>
      </c>
    </row>
    <row r="64" spans="2:3" ht="12.75">
      <c r="B64" s="2" t="s">
        <v>96</v>
      </c>
      <c r="C64" s="2"/>
    </row>
    <row r="65" spans="1:7" ht="12.75">
      <c r="A65" t="s">
        <v>19</v>
      </c>
      <c r="B65" t="s">
        <v>2</v>
      </c>
      <c r="C65" t="s">
        <v>4</v>
      </c>
      <c r="D65" t="s">
        <v>7</v>
      </c>
      <c r="E65" t="s">
        <v>8</v>
      </c>
      <c r="F65" t="s">
        <v>97</v>
      </c>
      <c r="G65" t="s">
        <v>98</v>
      </c>
    </row>
    <row r="66" spans="1:7" ht="12.75">
      <c r="A66">
        <v>1</v>
      </c>
      <c r="B66" t="s">
        <v>99</v>
      </c>
      <c r="C66" t="s">
        <v>29</v>
      </c>
      <c r="D66" t="s">
        <v>15</v>
      </c>
      <c r="E66" t="s">
        <v>16</v>
      </c>
      <c r="F66">
        <f>G66/F$7</f>
        <v>0.8</v>
      </c>
      <c r="G66">
        <v>8</v>
      </c>
    </row>
    <row r="67" spans="1:7" ht="12.75">
      <c r="A67">
        <v>2</v>
      </c>
      <c r="B67" t="s">
        <v>100</v>
      </c>
      <c r="C67" t="s">
        <v>29</v>
      </c>
      <c r="D67" t="s">
        <v>15</v>
      </c>
      <c r="E67" t="s">
        <v>16</v>
      </c>
      <c r="F67">
        <f aca="true" t="shared" si="13" ref="F67:F77">G67/F$7</f>
        <v>0.9</v>
      </c>
      <c r="G67">
        <v>9</v>
      </c>
    </row>
    <row r="68" spans="1:7" ht="12.75">
      <c r="A68">
        <v>3</v>
      </c>
      <c r="B68" t="s">
        <v>101</v>
      </c>
      <c r="C68" t="s">
        <v>29</v>
      </c>
      <c r="D68" t="s">
        <v>15</v>
      </c>
      <c r="E68" t="s">
        <v>16</v>
      </c>
      <c r="F68">
        <f t="shared" si="13"/>
        <v>0.8</v>
      </c>
      <c r="G68">
        <v>8</v>
      </c>
    </row>
    <row r="69" spans="1:7" ht="12.75">
      <c r="A69">
        <v>4</v>
      </c>
      <c r="B69" t="s">
        <v>102</v>
      </c>
      <c r="C69" t="s">
        <v>29</v>
      </c>
      <c r="D69" t="s">
        <v>15</v>
      </c>
      <c r="E69" t="s">
        <v>16</v>
      </c>
      <c r="F69">
        <f t="shared" si="13"/>
        <v>0.8</v>
      </c>
      <c r="G69">
        <v>8</v>
      </c>
    </row>
    <row r="70" spans="1:7" ht="12.75">
      <c r="A70">
        <v>5</v>
      </c>
      <c r="B70" t="s">
        <v>103</v>
      </c>
      <c r="C70" t="s">
        <v>29</v>
      </c>
      <c r="D70" t="s">
        <v>15</v>
      </c>
      <c r="E70" t="s">
        <v>16</v>
      </c>
      <c r="F70">
        <f t="shared" si="13"/>
        <v>0.7</v>
      </c>
      <c r="G70">
        <v>7</v>
      </c>
    </row>
    <row r="71" spans="1:7" ht="12.75">
      <c r="A71">
        <v>6</v>
      </c>
      <c r="B71" t="s">
        <v>104</v>
      </c>
      <c r="C71" t="s">
        <v>29</v>
      </c>
      <c r="D71" t="s">
        <v>15</v>
      </c>
      <c r="E71" t="s">
        <v>16</v>
      </c>
      <c r="F71">
        <f t="shared" si="13"/>
        <v>1.3</v>
      </c>
      <c r="G71">
        <v>13</v>
      </c>
    </row>
    <row r="72" spans="1:7" ht="12.75">
      <c r="A72">
        <v>7</v>
      </c>
      <c r="B72" t="s">
        <v>105</v>
      </c>
      <c r="C72" t="s">
        <v>29</v>
      </c>
      <c r="D72" t="s">
        <v>15</v>
      </c>
      <c r="E72" t="s">
        <v>16</v>
      </c>
      <c r="F72">
        <f t="shared" si="13"/>
        <v>1</v>
      </c>
      <c r="G72">
        <v>10</v>
      </c>
    </row>
    <row r="73" spans="1:7" ht="12.75">
      <c r="A73">
        <v>8</v>
      </c>
      <c r="B73" t="s">
        <v>110</v>
      </c>
      <c r="C73" t="s">
        <v>29</v>
      </c>
      <c r="D73" t="s">
        <v>15</v>
      </c>
      <c r="E73" t="s">
        <v>16</v>
      </c>
      <c r="F73">
        <f t="shared" si="13"/>
        <v>0.9</v>
      </c>
      <c r="G73">
        <v>9</v>
      </c>
    </row>
    <row r="74" spans="1:7" ht="12.75">
      <c r="A74">
        <v>9</v>
      </c>
      <c r="B74" t="s">
        <v>106</v>
      </c>
      <c r="C74" t="s">
        <v>29</v>
      </c>
      <c r="D74" t="s">
        <v>15</v>
      </c>
      <c r="E74" t="s">
        <v>16</v>
      </c>
      <c r="F74">
        <f t="shared" si="13"/>
        <v>1.1</v>
      </c>
      <c r="G74">
        <v>11</v>
      </c>
    </row>
    <row r="75" spans="1:7" ht="12.75">
      <c r="A75">
        <v>10</v>
      </c>
      <c r="B75" t="s">
        <v>107</v>
      </c>
      <c r="C75" t="s">
        <v>29</v>
      </c>
      <c r="D75" t="s">
        <v>15</v>
      </c>
      <c r="E75" t="s">
        <v>16</v>
      </c>
      <c r="F75">
        <f t="shared" si="13"/>
        <v>1.2</v>
      </c>
      <c r="G75">
        <v>12</v>
      </c>
    </row>
    <row r="76" spans="1:7" ht="12.75">
      <c r="A76">
        <v>11</v>
      </c>
      <c r="B76" t="s">
        <v>108</v>
      </c>
      <c r="C76" t="s">
        <v>29</v>
      </c>
      <c r="D76" t="s">
        <v>15</v>
      </c>
      <c r="E76" t="s">
        <v>16</v>
      </c>
      <c r="F76">
        <f t="shared" si="13"/>
        <v>1</v>
      </c>
      <c r="G76">
        <v>10</v>
      </c>
    </row>
    <row r="77" spans="1:7" ht="12.75">
      <c r="A77">
        <v>12</v>
      </c>
      <c r="B77" t="s">
        <v>109</v>
      </c>
      <c r="C77" t="s">
        <v>29</v>
      </c>
      <c r="D77" t="s">
        <v>15</v>
      </c>
      <c r="E77" t="s">
        <v>16</v>
      </c>
      <c r="F77">
        <f t="shared" si="13"/>
        <v>1</v>
      </c>
      <c r="G77">
        <v>10</v>
      </c>
    </row>
  </sheetData>
  <printOptions/>
  <pageMargins left="0.75" right="0.75" top="1" bottom="1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8" sqref="A18:A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BoccYoe</dc:creator>
  <cp:keywords/>
  <dc:description/>
  <cp:lastModifiedBy>gfgfgf</cp:lastModifiedBy>
  <dcterms:created xsi:type="dcterms:W3CDTF">1999-04-05T03:01:04Z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