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<sst xmlns="http://schemas.openxmlformats.org/spreadsheetml/2006/main" count="60" uniqueCount="32">
  <si>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Antonije Stankovic</t>
  </si>
  <si>
    <t>Marko Milivojevic</t>
  </si>
  <si>
    <t>Petar Kostic</t>
  </si>
  <si>
    <t>Ilija Cvorovic</t>
  </si>
  <si>
    <t>Toza Marinkovic</t>
  </si>
  <si>
    <t>Velislav Glavas</t>
  </si>
  <si>
    <t>Janko Cavic</t>
  </si>
  <si>
    <t>Vladislav Adzic</t>
  </si>
  <si>
    <t>Gojko Jovanovic</t>
  </si>
  <si>
    <t>Milisav Maglov</t>
  </si>
  <si>
    <t>Kosta Bojic</t>
  </si>
  <si>
    <t>Vuk Visekruna</t>
  </si>
  <si>
    <t>1 poen</t>
  </si>
  <si>
    <t>pogodio</t>
  </si>
  <si>
    <t>2 poena</t>
  </si>
  <si>
    <t>sutirao</t>
  </si>
  <si>
    <t>3 poena</t>
  </si>
  <si>
    <t>ukupno poena</t>
  </si>
  <si>
    <t>EKIPA</t>
  </si>
  <si>
    <t>skokovi</t>
  </si>
  <si>
    <t>asistencije</t>
  </si>
  <si>
    <t>blokade</t>
  </si>
  <si>
    <t>ukr. lopte</t>
  </si>
  <si>
    <t>ucinak(2-2)</t>
  </si>
  <si>
    <t>ucinak(3-2)</t>
  </si>
  <si>
    <t>ucinak(4-2)</t>
  </si>
  <si>
    <t>procenat suta(%)</t>
  </si>
  <si>
    <t>licne greske</t>
  </si>
  <si>
    <t>Podaci o igracima</t>
  </si>
  <si>
    <t>visina</t>
  </si>
  <si>
    <t>tezina</t>
  </si>
  <si>
    <t>godine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</si>
</sst>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7">
      <selection activeCell="D25" sqref="D25:E25"/>
    </sheetView>
  </sheetViews>
  <sheetFormatPr defaultColWidth="9.140625" defaultRowHeight="12.75"/>
  <cols>
    <col min="1" max="1" width="3.28125" style="0" customWidth="1"/>
    <col min="2" max="2" width="16.8515625" style="0" customWidth="1"/>
    <col min="3" max="3" width="6.8515625" style="0" customWidth="1"/>
    <col min="4" max="4" width="7.421875" style="0" customWidth="1"/>
    <col min="5" max="5" width="6.421875" style="0" customWidth="1"/>
    <col min="6" max="6" width="7.28125" style="0" customWidth="1"/>
    <col min="7" max="7" width="6.421875" style="0" customWidth="1"/>
    <col min="8" max="8" width="7.140625" style="0" customWidth="1"/>
    <col min="9" max="9" width="12.140625" style="0" customWidth="1"/>
    <col min="10" max="10" width="6.7109375" style="0" customWidth="1"/>
    <col min="11" max="11" width="9.7109375" style="0" customWidth="1"/>
    <col min="12" max="12" width="7.28125" style="0" customWidth="1"/>
    <col min="13" max="13" width="8.421875" style="0" customWidth="1"/>
    <col min="14" max="14" width="11.8515625" style="0" customWidth="1"/>
    <col min="15" max="15" width="11.7109375" style="0" customWidth="1"/>
    <col min="16" max="16" width="15.140625" style="0" customWidth="1"/>
  </cols>
  <sheetData>
    <row r="1" spans="1:16" ht="13.5" thickBot="1">
      <c r="A1" s="1"/>
      <c r="B1" s="4"/>
      <c r="C1" s="49" t="s">
        <v>12</v>
      </c>
      <c r="D1" s="50"/>
      <c r="E1" s="50" t="s">
        <v>14</v>
      </c>
      <c r="F1" s="50"/>
      <c r="G1" s="50" t="s">
        <v>16</v>
      </c>
      <c r="H1" s="51"/>
      <c r="I1" s="20" t="s">
        <v>17</v>
      </c>
      <c r="J1" s="21" t="s">
        <v>19</v>
      </c>
      <c r="K1" s="21" t="s">
        <v>20</v>
      </c>
      <c r="L1" s="21" t="s">
        <v>21</v>
      </c>
      <c r="M1" s="21" t="s">
        <v>22</v>
      </c>
      <c r="N1" s="21" t="s">
        <v>23</v>
      </c>
      <c r="O1" s="21" t="s">
        <v>24</v>
      </c>
      <c r="P1" s="22" t="s">
        <v>25</v>
      </c>
    </row>
    <row r="2" spans="1:16" ht="13.5" thickBot="1">
      <c r="A2" s="5"/>
      <c r="B2" s="6"/>
      <c r="C2" s="17" t="s">
        <v>15</v>
      </c>
      <c r="D2" s="18" t="s">
        <v>13</v>
      </c>
      <c r="E2" s="18" t="s">
        <v>15</v>
      </c>
      <c r="F2" s="18" t="s">
        <v>13</v>
      </c>
      <c r="G2" s="18" t="s">
        <v>15</v>
      </c>
      <c r="H2" s="19" t="s">
        <v>13</v>
      </c>
      <c r="I2" s="31"/>
      <c r="J2" s="32"/>
      <c r="K2" s="32"/>
      <c r="L2" s="32"/>
      <c r="M2" s="32"/>
      <c r="N2" s="32"/>
      <c r="O2" s="32"/>
      <c r="P2" s="33"/>
    </row>
    <row r="3" spans="1:16" ht="12.75">
      <c r="A3" s="7">
        <v>4</v>
      </c>
      <c r="B3" s="8" t="s">
        <v>0</v>
      </c>
      <c r="C3" s="23">
        <v>7</v>
      </c>
      <c r="D3" s="24">
        <v>4</v>
      </c>
      <c r="E3" s="24">
        <v>7</v>
      </c>
      <c r="F3" s="24">
        <v>4</v>
      </c>
      <c r="G3" s="24">
        <v>2</v>
      </c>
      <c r="H3" s="24">
        <v>0</v>
      </c>
      <c r="I3" s="24">
        <f>SUM(D3,2*F3,3*H3)</f>
        <v>12</v>
      </c>
      <c r="J3" s="24">
        <v>1</v>
      </c>
      <c r="K3" s="24">
        <v>10</v>
      </c>
      <c r="L3" s="24">
        <v>3</v>
      </c>
      <c r="M3" s="24">
        <v>3</v>
      </c>
      <c r="N3" s="24" t="str">
        <f>IF(COUNTIF(I3:M3,"&gt;=10")=2,"double-double","")</f>
        <v>double-double</v>
      </c>
      <c r="O3" s="24">
        <f>IF(COUNTIF(I3:M3,"&gt;=10")=3,"tripple-double","")</f>
      </c>
      <c r="P3" s="25">
        <f>IF(COUNTIF(I3:M3,"&gt;=10")=4,"quadribble-double","")</f>
      </c>
    </row>
    <row r="4" spans="1:16" ht="12.75">
      <c r="A4" s="9">
        <v>5</v>
      </c>
      <c r="B4" s="10" t="s">
        <v>1</v>
      </c>
      <c r="C4" s="26">
        <v>6</v>
      </c>
      <c r="D4" s="1">
        <v>3</v>
      </c>
      <c r="E4" s="1">
        <v>8</v>
      </c>
      <c r="F4" s="1">
        <v>3</v>
      </c>
      <c r="G4" s="1">
        <v>3</v>
      </c>
      <c r="H4" s="1">
        <v>1</v>
      </c>
      <c r="I4" s="1">
        <f aca="true" t="shared" si="0" ref="I4:I14">SUM(D4,2*F4,3*H4)</f>
        <v>12</v>
      </c>
      <c r="J4" s="1">
        <v>3</v>
      </c>
      <c r="K4" s="1">
        <v>12</v>
      </c>
      <c r="L4" s="1">
        <v>2</v>
      </c>
      <c r="M4" s="1">
        <v>4</v>
      </c>
      <c r="N4" s="1" t="str">
        <f aca="true" t="shared" si="1" ref="N4:N14">IF(COUNTIF(I4:M4,"&gt;=10")=2,"double-double","")</f>
        <v>double-double</v>
      </c>
      <c r="O4" s="1">
        <f aca="true" t="shared" si="2" ref="O4:O14">IF(COUNTIF(I4:M4,"&gt;=10")=3,"tripple-double","")</f>
      </c>
      <c r="P4" s="27">
        <f aca="true" t="shared" si="3" ref="P4:P14">IF(COUNTIF(I4:M4,"&gt;=10")=4,"quadribble-double","")</f>
      </c>
    </row>
    <row r="5" spans="1:16" ht="12.75">
      <c r="A5" s="9">
        <v>6</v>
      </c>
      <c r="B5" s="10" t="s">
        <v>2</v>
      </c>
      <c r="C5" s="26">
        <v>10</v>
      </c>
      <c r="D5" s="1">
        <v>5</v>
      </c>
      <c r="E5" s="1">
        <v>12</v>
      </c>
      <c r="F5" s="1">
        <v>7</v>
      </c>
      <c r="G5" s="1">
        <v>1</v>
      </c>
      <c r="H5" s="1">
        <v>0</v>
      </c>
      <c r="I5" s="1">
        <f t="shared" si="0"/>
        <v>19</v>
      </c>
      <c r="J5" s="1">
        <v>0</v>
      </c>
      <c r="K5" s="1">
        <v>7</v>
      </c>
      <c r="L5" s="1">
        <v>4</v>
      </c>
      <c r="M5" s="1">
        <v>1</v>
      </c>
      <c r="N5" s="1">
        <f t="shared" si="1"/>
      </c>
      <c r="O5" s="1">
        <f t="shared" si="2"/>
      </c>
      <c r="P5" s="27">
        <f t="shared" si="3"/>
      </c>
    </row>
    <row r="6" spans="1:16" ht="12.75">
      <c r="A6" s="9">
        <v>7</v>
      </c>
      <c r="B6" s="10" t="s">
        <v>3</v>
      </c>
      <c r="C6" s="26">
        <v>4</v>
      </c>
      <c r="D6" s="1">
        <v>2</v>
      </c>
      <c r="E6" s="1">
        <v>3</v>
      </c>
      <c r="F6" s="1">
        <v>2</v>
      </c>
      <c r="G6" s="1">
        <v>0</v>
      </c>
      <c r="H6" s="1">
        <v>0</v>
      </c>
      <c r="I6" s="1">
        <f t="shared" si="0"/>
        <v>6</v>
      </c>
      <c r="J6" s="1">
        <v>4</v>
      </c>
      <c r="K6" s="1">
        <v>5</v>
      </c>
      <c r="L6" s="1">
        <v>6</v>
      </c>
      <c r="M6" s="1">
        <v>7</v>
      </c>
      <c r="N6" s="1">
        <f t="shared" si="1"/>
      </c>
      <c r="O6" s="1">
        <f t="shared" si="2"/>
      </c>
      <c r="P6" s="27">
        <f t="shared" si="3"/>
      </c>
    </row>
    <row r="7" spans="1:16" ht="12.75">
      <c r="A7" s="9">
        <v>8</v>
      </c>
      <c r="B7" s="10" t="s">
        <v>4</v>
      </c>
      <c r="C7" s="26">
        <v>15</v>
      </c>
      <c r="D7" s="1">
        <v>7</v>
      </c>
      <c r="E7" s="1">
        <v>7</v>
      </c>
      <c r="F7" s="1">
        <v>4</v>
      </c>
      <c r="G7" s="1">
        <v>4</v>
      </c>
      <c r="H7" s="1">
        <v>2</v>
      </c>
      <c r="I7" s="1">
        <f t="shared" si="0"/>
        <v>21</v>
      </c>
      <c r="J7" s="1">
        <v>13</v>
      </c>
      <c r="K7" s="1">
        <v>12</v>
      </c>
      <c r="L7" s="1">
        <v>10</v>
      </c>
      <c r="M7" s="1">
        <v>3</v>
      </c>
      <c r="N7" s="1">
        <f t="shared" si="1"/>
      </c>
      <c r="O7" s="1">
        <f t="shared" si="2"/>
      </c>
      <c r="P7" s="27" t="str">
        <f t="shared" si="3"/>
        <v>quadribble-double</v>
      </c>
    </row>
    <row r="8" spans="1:16" ht="12.75">
      <c r="A8" s="9">
        <v>9</v>
      </c>
      <c r="B8" s="10" t="s">
        <v>5</v>
      </c>
      <c r="C8" s="26">
        <v>11</v>
      </c>
      <c r="D8" s="1">
        <v>8</v>
      </c>
      <c r="E8" s="1">
        <v>8</v>
      </c>
      <c r="F8" s="1">
        <v>2</v>
      </c>
      <c r="G8" s="1">
        <v>3</v>
      </c>
      <c r="H8" s="1">
        <v>1</v>
      </c>
      <c r="I8" s="1">
        <f t="shared" si="0"/>
        <v>15</v>
      </c>
      <c r="J8" s="1">
        <v>2</v>
      </c>
      <c r="K8" s="1">
        <v>11</v>
      </c>
      <c r="L8" s="1">
        <v>4</v>
      </c>
      <c r="M8" s="1">
        <v>11</v>
      </c>
      <c r="N8" s="1">
        <f t="shared" si="1"/>
      </c>
      <c r="O8" s="1" t="str">
        <f t="shared" si="2"/>
        <v>tripple-double</v>
      </c>
      <c r="P8" s="27">
        <f t="shared" si="3"/>
      </c>
    </row>
    <row r="9" spans="1:16" ht="12.75">
      <c r="A9" s="9">
        <v>10</v>
      </c>
      <c r="B9" s="10" t="s">
        <v>6</v>
      </c>
      <c r="C9" s="26">
        <v>12</v>
      </c>
      <c r="D9" s="1">
        <v>6</v>
      </c>
      <c r="E9" s="1">
        <v>9</v>
      </c>
      <c r="F9" s="1">
        <v>1</v>
      </c>
      <c r="G9" s="1">
        <v>1</v>
      </c>
      <c r="H9" s="1">
        <v>1</v>
      </c>
      <c r="I9" s="1">
        <f t="shared" si="0"/>
        <v>11</v>
      </c>
      <c r="J9" s="1">
        <v>12</v>
      </c>
      <c r="K9" s="1">
        <v>4</v>
      </c>
      <c r="L9" s="1">
        <v>6</v>
      </c>
      <c r="M9" s="1">
        <v>3</v>
      </c>
      <c r="N9" s="1" t="str">
        <f t="shared" si="1"/>
        <v>double-double</v>
      </c>
      <c r="O9" s="1">
        <f t="shared" si="2"/>
      </c>
      <c r="P9" s="27">
        <f t="shared" si="3"/>
      </c>
    </row>
    <row r="10" spans="1:16" ht="12.75">
      <c r="A10" s="9">
        <v>11</v>
      </c>
      <c r="B10" s="10" t="s">
        <v>7</v>
      </c>
      <c r="C10" s="26">
        <v>5</v>
      </c>
      <c r="D10" s="1">
        <v>2</v>
      </c>
      <c r="E10" s="1">
        <v>13</v>
      </c>
      <c r="F10" s="1">
        <v>5</v>
      </c>
      <c r="G10" s="1">
        <v>0</v>
      </c>
      <c r="H10" s="1">
        <v>0</v>
      </c>
      <c r="I10" s="1">
        <f t="shared" si="0"/>
        <v>12</v>
      </c>
      <c r="J10" s="1">
        <v>3</v>
      </c>
      <c r="K10" s="1">
        <v>3</v>
      </c>
      <c r="L10" s="1">
        <v>1</v>
      </c>
      <c r="M10" s="1">
        <v>6</v>
      </c>
      <c r="N10" s="1">
        <f t="shared" si="1"/>
      </c>
      <c r="O10" s="1">
        <f t="shared" si="2"/>
      </c>
      <c r="P10" s="27">
        <f t="shared" si="3"/>
      </c>
    </row>
    <row r="11" spans="1:16" ht="12.75">
      <c r="A11" s="9">
        <v>12</v>
      </c>
      <c r="B11" s="10" t="s">
        <v>8</v>
      </c>
      <c r="C11" s="26">
        <v>1</v>
      </c>
      <c r="D11" s="1">
        <v>0</v>
      </c>
      <c r="E11" s="1">
        <v>5</v>
      </c>
      <c r="F11" s="1">
        <v>3</v>
      </c>
      <c r="G11" s="1">
        <v>0</v>
      </c>
      <c r="H11" s="1">
        <v>0</v>
      </c>
      <c r="I11" s="1">
        <f t="shared" si="0"/>
        <v>6</v>
      </c>
      <c r="J11" s="1">
        <v>4</v>
      </c>
      <c r="K11" s="1">
        <v>7</v>
      </c>
      <c r="L11" s="1">
        <v>3</v>
      </c>
      <c r="M11" s="1">
        <v>2</v>
      </c>
      <c r="N11" s="1">
        <f t="shared" si="1"/>
      </c>
      <c r="O11" s="1">
        <f t="shared" si="2"/>
      </c>
      <c r="P11" s="27">
        <f t="shared" si="3"/>
      </c>
    </row>
    <row r="12" spans="1:16" ht="12.75">
      <c r="A12" s="9">
        <v>13</v>
      </c>
      <c r="B12" s="10" t="s">
        <v>9</v>
      </c>
      <c r="C12" s="26">
        <v>14</v>
      </c>
      <c r="D12" s="1">
        <v>7</v>
      </c>
      <c r="E12" s="1">
        <v>9</v>
      </c>
      <c r="F12" s="1">
        <v>2</v>
      </c>
      <c r="G12" s="1">
        <v>5</v>
      </c>
      <c r="H12" s="1">
        <v>2</v>
      </c>
      <c r="I12" s="1">
        <f t="shared" si="0"/>
        <v>17</v>
      </c>
      <c r="J12" s="1">
        <v>8</v>
      </c>
      <c r="K12" s="1">
        <v>11</v>
      </c>
      <c r="L12" s="1">
        <v>1</v>
      </c>
      <c r="M12" s="1">
        <v>3</v>
      </c>
      <c r="N12" s="1" t="str">
        <f t="shared" si="1"/>
        <v>double-double</v>
      </c>
      <c r="O12" s="1">
        <f t="shared" si="2"/>
      </c>
      <c r="P12" s="27">
        <f t="shared" si="3"/>
      </c>
    </row>
    <row r="13" spans="1:16" ht="12.75">
      <c r="A13" s="9">
        <v>14</v>
      </c>
      <c r="B13" s="10" t="s">
        <v>10</v>
      </c>
      <c r="C13" s="26">
        <v>5</v>
      </c>
      <c r="D13" s="1">
        <v>2</v>
      </c>
      <c r="E13" s="1">
        <v>3</v>
      </c>
      <c r="F13" s="1">
        <v>1</v>
      </c>
      <c r="G13" s="1">
        <v>2</v>
      </c>
      <c r="H13" s="1">
        <v>1</v>
      </c>
      <c r="I13" s="1">
        <f t="shared" si="0"/>
        <v>7</v>
      </c>
      <c r="J13" s="1">
        <v>11</v>
      </c>
      <c r="K13" s="1">
        <v>13</v>
      </c>
      <c r="L13" s="1">
        <v>10</v>
      </c>
      <c r="M13" s="1">
        <v>0</v>
      </c>
      <c r="N13" s="1">
        <f t="shared" si="1"/>
      </c>
      <c r="O13" s="1" t="str">
        <f t="shared" si="2"/>
        <v>tripple-double</v>
      </c>
      <c r="P13" s="27">
        <f t="shared" si="3"/>
      </c>
    </row>
    <row r="14" spans="1:16" ht="12.75">
      <c r="A14" s="9">
        <v>15</v>
      </c>
      <c r="B14" s="10" t="s">
        <v>11</v>
      </c>
      <c r="C14" s="26">
        <v>6</v>
      </c>
      <c r="D14" s="1">
        <v>4</v>
      </c>
      <c r="E14" s="1">
        <v>6</v>
      </c>
      <c r="F14" s="1">
        <v>0</v>
      </c>
      <c r="G14" s="1">
        <v>1</v>
      </c>
      <c r="H14" s="1">
        <v>0</v>
      </c>
      <c r="I14" s="1">
        <f t="shared" si="0"/>
        <v>4</v>
      </c>
      <c r="J14" s="1">
        <v>10</v>
      </c>
      <c r="K14" s="1">
        <v>2</v>
      </c>
      <c r="L14" s="1">
        <v>2</v>
      </c>
      <c r="M14" s="1">
        <v>0</v>
      </c>
      <c r="N14" s="1">
        <f t="shared" si="1"/>
      </c>
      <c r="O14" s="1">
        <f t="shared" si="2"/>
      </c>
      <c r="P14" s="27">
        <f t="shared" si="3"/>
      </c>
    </row>
    <row r="15" spans="1:16" ht="12.75">
      <c r="A15" s="9"/>
      <c r="B15" s="10"/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7"/>
    </row>
    <row r="16" spans="1:16" ht="13.5" thickBot="1">
      <c r="A16" s="9"/>
      <c r="B16" s="10" t="s">
        <v>18</v>
      </c>
      <c r="C16" s="28">
        <f aca="true" t="shared" si="4" ref="C16:M16">SUM(C3:C14)</f>
        <v>96</v>
      </c>
      <c r="D16" s="29">
        <f t="shared" si="4"/>
        <v>50</v>
      </c>
      <c r="E16" s="29">
        <f t="shared" si="4"/>
        <v>90</v>
      </c>
      <c r="F16" s="29">
        <f t="shared" si="4"/>
        <v>34</v>
      </c>
      <c r="G16" s="29">
        <f t="shared" si="4"/>
        <v>22</v>
      </c>
      <c r="H16" s="29">
        <f t="shared" si="4"/>
        <v>8</v>
      </c>
      <c r="I16" s="29">
        <f t="shared" si="4"/>
        <v>142</v>
      </c>
      <c r="J16" s="29">
        <f t="shared" si="4"/>
        <v>71</v>
      </c>
      <c r="K16" s="29">
        <f t="shared" si="4"/>
        <v>97</v>
      </c>
      <c r="L16" s="29">
        <f t="shared" si="4"/>
        <v>52</v>
      </c>
      <c r="M16" s="29">
        <f t="shared" si="4"/>
        <v>43</v>
      </c>
      <c r="N16" s="29"/>
      <c r="O16" s="29"/>
      <c r="P16" s="30"/>
    </row>
    <row r="17" spans="1:16" ht="13.5" thickBot="1">
      <c r="A17" s="11"/>
      <c r="B17" s="12" t="s">
        <v>26</v>
      </c>
      <c r="C17" s="52">
        <f>ROUND((100*D16)/C16,2)</f>
        <v>52.08</v>
      </c>
      <c r="D17" s="53"/>
      <c r="E17" s="53">
        <f>ROUND((100*F16)/E16,2)</f>
        <v>37.78</v>
      </c>
      <c r="F17" s="53"/>
      <c r="G17" s="53">
        <f>ROUND((100*H16)/G16,2)</f>
        <v>36.36</v>
      </c>
      <c r="H17" s="53"/>
      <c r="I17" s="32"/>
      <c r="J17" s="32"/>
      <c r="K17" s="32"/>
      <c r="L17" s="32"/>
      <c r="M17" s="32"/>
      <c r="N17" s="32"/>
      <c r="O17" s="32"/>
      <c r="P17" s="33"/>
    </row>
    <row r="20" spans="2:10" ht="15.75">
      <c r="B20" s="46" t="s">
        <v>27</v>
      </c>
      <c r="C20" s="46"/>
      <c r="I20" s="34" t="s">
        <v>28</v>
      </c>
      <c r="J20" s="34"/>
    </row>
    <row r="21" spans="11:13" ht="13.5" thickBot="1">
      <c r="K21" s="35" t="s">
        <v>29</v>
      </c>
      <c r="L21" s="35" t="s">
        <v>30</v>
      </c>
      <c r="M21" s="35" t="s">
        <v>31</v>
      </c>
    </row>
    <row r="22" spans="1:13" ht="13.5" thickTop="1">
      <c r="A22" s="7">
        <v>4</v>
      </c>
      <c r="B22" s="13" t="s">
        <v>0</v>
      </c>
      <c r="C22" s="14">
        <v>3</v>
      </c>
      <c r="D22" s="47">
        <f>IF(C22=5,"iskljucen","")</f>
      </c>
      <c r="E22" s="48"/>
      <c r="I22" s="44" t="s">
        <v>0</v>
      </c>
      <c r="J22" s="45"/>
      <c r="K22" s="2">
        <v>188</v>
      </c>
      <c r="L22" s="2">
        <v>80</v>
      </c>
      <c r="M22" s="2">
        <v>23</v>
      </c>
    </row>
    <row r="23" spans="1:13" ht="12.75">
      <c r="A23" s="9">
        <v>5</v>
      </c>
      <c r="B23" s="3" t="s">
        <v>1</v>
      </c>
      <c r="C23" s="2">
        <v>2</v>
      </c>
      <c r="D23" s="40"/>
      <c r="E23" s="41"/>
      <c r="I23" s="36" t="s">
        <v>8</v>
      </c>
      <c r="J23" s="37"/>
      <c r="K23" s="2">
        <v>211</v>
      </c>
      <c r="L23" s="2">
        <v>120</v>
      </c>
      <c r="M23" s="2">
        <v>19</v>
      </c>
    </row>
    <row r="24" spans="1:13" ht="12.75">
      <c r="A24" s="9">
        <v>6</v>
      </c>
      <c r="B24" s="3" t="s">
        <v>2</v>
      </c>
      <c r="C24" s="2">
        <v>4</v>
      </c>
      <c r="D24" s="40">
        <f aca="true" t="shared" si="5" ref="D24:D33">IF(C24=5,"iskljucen","")</f>
      </c>
      <c r="E24" s="41"/>
      <c r="I24" s="36" t="s">
        <v>3</v>
      </c>
      <c r="J24" s="37"/>
      <c r="K24" s="2">
        <v>190</v>
      </c>
      <c r="L24" s="2">
        <v>90</v>
      </c>
      <c r="M24" s="2">
        <v>22</v>
      </c>
    </row>
    <row r="25" spans="1:13" ht="12.75">
      <c r="A25" s="9">
        <v>7</v>
      </c>
      <c r="B25" s="3" t="s">
        <v>3</v>
      </c>
      <c r="C25" s="2">
        <v>5</v>
      </c>
      <c r="D25" s="40" t="str">
        <f t="shared" si="5"/>
        <v>iskljucen</v>
      </c>
      <c r="E25" s="41"/>
      <c r="I25" s="36" t="s">
        <v>6</v>
      </c>
      <c r="J25" s="37"/>
      <c r="K25" s="2">
        <v>205</v>
      </c>
      <c r="L25" s="2">
        <v>105</v>
      </c>
      <c r="M25" s="2">
        <v>21</v>
      </c>
    </row>
    <row r="26" spans="1:13" ht="12.75">
      <c r="A26" s="9">
        <v>8</v>
      </c>
      <c r="B26" s="3" t="s">
        <v>4</v>
      </c>
      <c r="C26" s="2">
        <v>1</v>
      </c>
      <c r="D26" s="40">
        <f t="shared" si="5"/>
      </c>
      <c r="E26" s="41"/>
      <c r="I26" s="36" t="s">
        <v>10</v>
      </c>
      <c r="J26" s="37"/>
      <c r="K26" s="2">
        <v>202</v>
      </c>
      <c r="L26" s="2">
        <v>98</v>
      </c>
      <c r="M26" s="2">
        <v>29</v>
      </c>
    </row>
    <row r="27" spans="1:13" ht="12.75">
      <c r="A27" s="9">
        <v>9</v>
      </c>
      <c r="B27" s="3" t="s">
        <v>5</v>
      </c>
      <c r="C27" s="2">
        <v>3</v>
      </c>
      <c r="D27" s="40">
        <f t="shared" si="5"/>
      </c>
      <c r="E27" s="41"/>
      <c r="I27" s="36" t="s">
        <v>1</v>
      </c>
      <c r="J27" s="37"/>
      <c r="K27" s="2">
        <v>190</v>
      </c>
      <c r="L27" s="2">
        <v>89</v>
      </c>
      <c r="M27" s="2">
        <v>18</v>
      </c>
    </row>
    <row r="28" spans="1:13" ht="12.75">
      <c r="A28" s="9">
        <v>10</v>
      </c>
      <c r="B28" s="3" t="s">
        <v>6</v>
      </c>
      <c r="C28" s="2">
        <v>5</v>
      </c>
      <c r="D28" s="40" t="str">
        <f t="shared" si="5"/>
        <v>iskljucen</v>
      </c>
      <c r="E28" s="41"/>
      <c r="I28" s="36" t="s">
        <v>9</v>
      </c>
      <c r="J28" s="37"/>
      <c r="K28" s="2">
        <v>207</v>
      </c>
      <c r="L28" s="2">
        <v>115</v>
      </c>
      <c r="M28" s="2">
        <v>24</v>
      </c>
    </row>
    <row r="29" spans="1:13" ht="12.75">
      <c r="A29" s="9">
        <v>11</v>
      </c>
      <c r="B29" s="3" t="s">
        <v>7</v>
      </c>
      <c r="C29" s="2">
        <v>3</v>
      </c>
      <c r="D29" s="40">
        <f t="shared" si="5"/>
      </c>
      <c r="E29" s="41"/>
      <c r="I29" s="36" t="s">
        <v>2</v>
      </c>
      <c r="J29" s="37"/>
      <c r="K29" s="2">
        <v>195</v>
      </c>
      <c r="L29" s="2">
        <v>91</v>
      </c>
      <c r="M29" s="2">
        <v>25</v>
      </c>
    </row>
    <row r="30" spans="1:13" ht="12.75">
      <c r="A30" s="9">
        <v>12</v>
      </c>
      <c r="B30" s="3" t="s">
        <v>8</v>
      </c>
      <c r="C30" s="2">
        <v>4</v>
      </c>
      <c r="D30" s="40">
        <f t="shared" si="5"/>
      </c>
      <c r="E30" s="41"/>
      <c r="I30" s="36" t="s">
        <v>4</v>
      </c>
      <c r="J30" s="37"/>
      <c r="K30" s="2">
        <v>198</v>
      </c>
      <c r="L30" s="2">
        <v>98</v>
      </c>
      <c r="M30" s="2">
        <v>31</v>
      </c>
    </row>
    <row r="31" spans="1:13" ht="12.75">
      <c r="A31" s="9">
        <v>13</v>
      </c>
      <c r="B31" s="3" t="s">
        <v>9</v>
      </c>
      <c r="C31" s="2">
        <v>2</v>
      </c>
      <c r="D31" s="40">
        <f t="shared" si="5"/>
      </c>
      <c r="E31" s="41"/>
      <c r="I31" s="36" t="s">
        <v>5</v>
      </c>
      <c r="J31" s="37"/>
      <c r="K31" s="2">
        <v>200</v>
      </c>
      <c r="L31" s="2">
        <v>100</v>
      </c>
      <c r="M31" s="2">
        <v>29</v>
      </c>
    </row>
    <row r="32" spans="1:13" ht="12.75">
      <c r="A32" s="9">
        <v>14</v>
      </c>
      <c r="B32" s="3" t="s">
        <v>10</v>
      </c>
      <c r="C32" s="2">
        <v>5</v>
      </c>
      <c r="D32" s="40" t="str">
        <f t="shared" si="5"/>
        <v>iskljucen</v>
      </c>
      <c r="E32" s="41"/>
      <c r="I32" s="36" t="s">
        <v>7</v>
      </c>
      <c r="J32" s="37"/>
      <c r="K32" s="2">
        <v>186</v>
      </c>
      <c r="L32" s="2">
        <v>80</v>
      </c>
      <c r="M32" s="2">
        <v>20</v>
      </c>
    </row>
    <row r="33" spans="1:13" ht="13.5" thickBot="1">
      <c r="A33" s="11">
        <v>15</v>
      </c>
      <c r="B33" s="15" t="s">
        <v>11</v>
      </c>
      <c r="C33" s="16">
        <v>1</v>
      </c>
      <c r="D33" s="42">
        <f t="shared" si="5"/>
      </c>
      <c r="E33" s="43"/>
      <c r="I33" s="38" t="s">
        <v>11</v>
      </c>
      <c r="J33" s="39"/>
      <c r="K33" s="2">
        <v>193</v>
      </c>
      <c r="L33" s="2">
        <v>95</v>
      </c>
      <c r="M33" s="2">
        <v>19</v>
      </c>
    </row>
  </sheetData>
  <mergeCells count="31">
    <mergeCell ref="G1:H1"/>
    <mergeCell ref="C17:D17"/>
    <mergeCell ref="E17:F17"/>
    <mergeCell ref="G17:H17"/>
    <mergeCell ref="B20:C20"/>
    <mergeCell ref="D22:E22"/>
    <mergeCell ref="D23:E23"/>
    <mergeCell ref="C1:D1"/>
    <mergeCell ref="E1:F1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I25:J25"/>
    <mergeCell ref="I22:J22"/>
    <mergeCell ref="I23:J23"/>
    <mergeCell ref="I24:J24"/>
    <mergeCell ref="I26:J26"/>
    <mergeCell ref="I27:J27"/>
    <mergeCell ref="I28:J28"/>
    <mergeCell ref="I29:J29"/>
    <mergeCell ref="I30:J30"/>
    <mergeCell ref="I31:J31"/>
    <mergeCell ref="I32:J32"/>
    <mergeCell ref="I33:J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cp:lastPrinted>2002-03-28T11:58:35Z</cp:lastPrinted>
  <dcterms:created xsi:type="dcterms:W3CDTF">2002-03-28T09:50:57Z</dcterms:created>
  <dcterms:modified xsi:type="dcterms:W3CDTF">2002-03-28T14:53:21Z</dcterms:modified>
  <cp:category/>
  <cp:version/>
  <cp:contentType/>
  <cp:contentStatus/>
</cp:coreProperties>
</file>