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ibm</author>
  </authors>
  <commentList>
    <comment ref="N2" authorId="0">
      <text>
        <r>
          <rPr>
            <b/>
            <sz val="8"/>
            <rFont val="Tahoma"/>
            <family val="0"/>
          </rPr>
          <t>ibm:</t>
        </r>
        <r>
          <rPr>
            <sz val="8"/>
            <rFont val="Tahoma"/>
            <family val="0"/>
          </rPr>
          <t xml:space="preserve">
Najprodavaniji automobil</t>
        </r>
      </text>
    </comment>
    <comment ref="I9" authorId="0">
      <text>
        <r>
          <rPr>
            <b/>
            <sz val="8"/>
            <rFont val="Tahoma"/>
            <family val="0"/>
          </rPr>
          <t>ibm:</t>
        </r>
        <r>
          <rPr>
            <sz val="8"/>
            <rFont val="Tahoma"/>
            <family val="0"/>
          </rPr>
          <t xml:space="preserve">
Najbolji mjesec</t>
        </r>
      </text>
    </comment>
    <comment ref="O4" authorId="0">
      <text>
        <r>
          <rPr>
            <b/>
            <sz val="8"/>
            <rFont val="Tahoma"/>
            <family val="0"/>
          </rPr>
          <t>ibm:</t>
        </r>
        <r>
          <rPr>
            <sz val="8"/>
            <rFont val="Tahoma"/>
            <family val="0"/>
          </rPr>
          <t xml:space="preserve">
Najlosiji prosjek</t>
        </r>
      </text>
    </comment>
  </commentList>
</comments>
</file>

<file path=xl/sharedStrings.xml><?xml version="1.0" encoding="utf-8"?>
<sst xmlns="http://schemas.openxmlformats.org/spreadsheetml/2006/main" count="25" uniqueCount="25">
  <si>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</si>
  <si>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</si>
  <si>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</si>
  <si>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</si>
  <si>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</si>
  <si>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</si>
  <si>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</si>
  <si>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</si>
  <si>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</si>
  <si>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</si>
  <si>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</si>
  <si>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</si>
  <si>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Ukupno</t>
  </si>
  <si>
    <t>Prosjek</t>
  </si>
  <si>
    <t>Najbolji m.</t>
  </si>
  <si>
    <t>Najlosiji m.</t>
  </si>
  <si>
    <t>Alfa Romeo</t>
  </si>
  <si>
    <t>Audi</t>
  </si>
  <si>
    <t>BMW</t>
  </si>
  <si>
    <t>Fiat</t>
  </si>
  <si>
    <t>Mercedes</t>
  </si>
  <si>
    <t>Opel</t>
  </si>
  <si>
    <t>50+ m.</t>
  </si>
  <si>
    <t>10- m.</t>
  </si>
  <si>
    <t>Dobra prodaja?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</si>
</sst>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9">
    <font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75" fontId="0" fillId="3" borderId="1" xfId="0" applyNumberFormat="1" applyFill="1" applyBorder="1" applyAlignment="1">
      <alignment/>
    </xf>
    <xf numFmtId="175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4" borderId="2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3" fontId="5" fillId="5" borderId="7" xfId="15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175" fontId="1" fillId="4" borderId="13" xfId="0" applyNumberFormat="1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ill="1" applyBorder="1" applyAlignment="1">
      <alignment/>
    </xf>
    <xf numFmtId="175" fontId="0" fillId="3" borderId="15" xfId="0" applyNumberForma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7" xfId="0" applyFont="1" applyFill="1" applyBorder="1" applyAlignment="1">
      <alignment/>
    </xf>
    <xf numFmtId="175" fontId="0" fillId="2" borderId="17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4" xfId="0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3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3" xfId="0" applyBorder="1" applyAlignment="1">
      <alignment/>
    </xf>
    <xf numFmtId="0" fontId="0" fillId="2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5" xfId="0" applyBorder="1" applyAlignment="1">
      <alignment/>
    </xf>
    <xf numFmtId="0" fontId="0" fillId="3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28" xfId="0" applyBorder="1" applyAlignment="1">
      <alignment/>
    </xf>
    <xf numFmtId="0" fontId="0" fillId="3" borderId="2" xfId="0" applyFill="1" applyBorder="1" applyAlignment="1">
      <alignment/>
    </xf>
    <xf numFmtId="0" fontId="5" fillId="5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6" borderId="31" xfId="0" applyFont="1" applyFill="1" applyBorder="1" applyAlignment="1">
      <alignment/>
    </xf>
    <xf numFmtId="0" fontId="3" fillId="6" borderId="32" xfId="0" applyFont="1" applyFill="1" applyBorder="1" applyAlignment="1">
      <alignment/>
    </xf>
    <xf numFmtId="0" fontId="3" fillId="6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4" borderId="6" xfId="0" applyNumberFormat="1" applyFont="1" applyFill="1" applyBorder="1" applyAlignment="1">
      <alignment/>
    </xf>
    <xf numFmtId="0" fontId="1" fillId="4" borderId="22" xfId="0" applyFont="1" applyFill="1" applyBorder="1" applyAlignment="1">
      <alignment/>
    </xf>
    <xf numFmtId="2" fontId="1" fillId="4" borderId="17" xfId="0" applyNumberFormat="1" applyFont="1" applyFill="1" applyBorder="1" applyAlignment="1">
      <alignment/>
    </xf>
    <xf numFmtId="2" fontId="1" fillId="4" borderId="18" xfId="0" applyNumberFormat="1" applyFont="1" applyFill="1" applyBorder="1" applyAlignment="1">
      <alignment/>
    </xf>
    <xf numFmtId="2" fontId="1" fillId="4" borderId="2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K1">
      <selection activeCell="S8" sqref="S8"/>
    </sheetView>
  </sheetViews>
  <sheetFormatPr defaultColWidth="9.140625" defaultRowHeight="12.75"/>
  <cols>
    <col min="1" max="1" width="12.140625" style="9" customWidth="1"/>
    <col min="2" max="2" width="8.421875" style="0" customWidth="1"/>
    <col min="3" max="3" width="9.28125" style="0" bestFit="1" customWidth="1"/>
    <col min="4" max="4" width="6.140625" style="0" customWidth="1"/>
    <col min="5" max="5" width="6.8515625" style="0" customWidth="1"/>
    <col min="6" max="6" width="7.00390625" style="0" customWidth="1"/>
    <col min="7" max="7" width="7.140625" style="0" customWidth="1"/>
    <col min="8" max="8" width="6.8515625" style="0" customWidth="1"/>
    <col min="9" max="9" width="8.421875" style="0" customWidth="1"/>
    <col min="10" max="10" width="11.8515625" style="0" customWidth="1"/>
    <col min="11" max="11" width="9.28125" style="0" customWidth="1"/>
    <col min="12" max="12" width="11.140625" style="0" customWidth="1"/>
    <col min="13" max="13" width="11.00390625" style="0" customWidth="1"/>
    <col min="14" max="14" width="10.140625" style="0" bestFit="1" customWidth="1"/>
    <col min="15" max="15" width="10.8515625" style="0" bestFit="1" customWidth="1"/>
    <col min="16" max="16" width="11.00390625" style="0" customWidth="1"/>
    <col min="17" max="17" width="11.7109375" style="0" customWidth="1"/>
    <col min="18" max="19" width="9.28125" style="0" bestFit="1" customWidth="1"/>
    <col min="20" max="20" width="16.7109375" style="0" customWidth="1"/>
  </cols>
  <sheetData>
    <row r="1" spans="1:20" s="10" customFormat="1" ht="15.75" thickBot="1">
      <c r="A1" s="22"/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4" t="s">
        <v>12</v>
      </c>
      <c r="O1" s="23" t="s">
        <v>13</v>
      </c>
      <c r="P1" s="23" t="s">
        <v>14</v>
      </c>
      <c r="Q1" s="23" t="s">
        <v>15</v>
      </c>
      <c r="R1" s="23" t="s">
        <v>22</v>
      </c>
      <c r="S1" s="24" t="s">
        <v>23</v>
      </c>
      <c r="T1" s="59" t="s">
        <v>24</v>
      </c>
    </row>
    <row r="2" spans="1:20" ht="15">
      <c r="A2" s="62" t="s">
        <v>16</v>
      </c>
      <c r="B2" s="54">
        <v>3</v>
      </c>
      <c r="C2" s="49">
        <v>66</v>
      </c>
      <c r="D2" s="31">
        <v>65</v>
      </c>
      <c r="E2" s="31">
        <v>54</v>
      </c>
      <c r="F2" s="31">
        <v>99</v>
      </c>
      <c r="G2" s="31">
        <v>68</v>
      </c>
      <c r="H2" s="31">
        <v>66</v>
      </c>
      <c r="I2" s="31">
        <v>57</v>
      </c>
      <c r="J2" s="31">
        <v>74</v>
      </c>
      <c r="K2" s="31">
        <v>14</v>
      </c>
      <c r="L2" s="39">
        <v>25</v>
      </c>
      <c r="M2" s="47">
        <v>5</v>
      </c>
      <c r="N2" s="42">
        <f>SUM(A2:M2)</f>
        <v>596</v>
      </c>
      <c r="O2" s="33">
        <f>AVERAGE(B2:M2)</f>
        <v>49.666666666666664</v>
      </c>
      <c r="P2" s="34">
        <f>MAX(B2:M2)</f>
        <v>99</v>
      </c>
      <c r="Q2" s="34">
        <f>MIN(B2:M2)</f>
        <v>3</v>
      </c>
      <c r="R2" s="34">
        <f>COUNTIF(B2:M2,"&gt;50")</f>
        <v>8</v>
      </c>
      <c r="S2" s="32">
        <f>COUNTIF(B2:M2,"&lt;10")</f>
        <v>2</v>
      </c>
      <c r="T2" s="61" t="str">
        <f aca="true" t="shared" si="0" ref="T2:T7">IF(N2&gt;500,"Jeste","Nije")</f>
        <v>Jeste</v>
      </c>
    </row>
    <row r="3" spans="1:20" ht="15">
      <c r="A3" s="63" t="s">
        <v>17</v>
      </c>
      <c r="B3" s="55">
        <v>9</v>
      </c>
      <c r="C3" s="50">
        <v>12</v>
      </c>
      <c r="D3" s="2">
        <v>18</v>
      </c>
      <c r="E3" s="2">
        <v>26</v>
      </c>
      <c r="F3" s="2">
        <v>27</v>
      </c>
      <c r="G3" s="2">
        <v>35</v>
      </c>
      <c r="H3" s="2">
        <v>38</v>
      </c>
      <c r="I3" s="2">
        <v>43</v>
      </c>
      <c r="J3" s="2">
        <v>49</v>
      </c>
      <c r="K3" s="2">
        <v>56</v>
      </c>
      <c r="L3" s="17">
        <v>54</v>
      </c>
      <c r="M3" s="15">
        <v>20</v>
      </c>
      <c r="N3" s="43">
        <f aca="true" t="shared" si="1" ref="N3:N8">SUM(A3:M3)</f>
        <v>387</v>
      </c>
      <c r="O3" s="4">
        <f aca="true" t="shared" si="2" ref="O3:O8">AVERAGE(B3:M3)</f>
        <v>32.25</v>
      </c>
      <c r="P3" s="1">
        <f aca="true" t="shared" si="3" ref="P3:P8">MAX(B3:M3)</f>
        <v>56</v>
      </c>
      <c r="Q3" s="1">
        <f aca="true" t="shared" si="4" ref="Q3:Q8">MIN(B3:M3)</f>
        <v>9</v>
      </c>
      <c r="R3" s="1">
        <f aca="true" t="shared" si="5" ref="R3:R8">COUNTIF(B3:M3,"&gt;50")</f>
        <v>2</v>
      </c>
      <c r="S3" s="1">
        <f aca="true" t="shared" si="6" ref="S3:S8">COUNTIF(B3:M3,"&lt;10")</f>
        <v>1</v>
      </c>
      <c r="T3" s="60" t="str">
        <f t="shared" si="0"/>
        <v>Nije</v>
      </c>
    </row>
    <row r="4" spans="1:20" ht="15">
      <c r="A4" s="63" t="s">
        <v>18</v>
      </c>
      <c r="B4" s="56">
        <v>4</v>
      </c>
      <c r="C4" s="51">
        <v>5</v>
      </c>
      <c r="D4" s="1">
        <v>6</v>
      </c>
      <c r="E4" s="1">
        <v>8</v>
      </c>
      <c r="F4" s="1">
        <v>3</v>
      </c>
      <c r="G4" s="1">
        <v>9</v>
      </c>
      <c r="H4" s="1">
        <v>4</v>
      </c>
      <c r="I4" s="1">
        <v>5</v>
      </c>
      <c r="J4" s="1">
        <v>57</v>
      </c>
      <c r="K4" s="1">
        <v>58</v>
      </c>
      <c r="L4" s="18">
        <v>66</v>
      </c>
      <c r="M4" s="16">
        <v>54</v>
      </c>
      <c r="N4" s="44">
        <f t="shared" si="1"/>
        <v>279</v>
      </c>
      <c r="O4" s="3">
        <f t="shared" si="2"/>
        <v>23.25</v>
      </c>
      <c r="P4" s="2">
        <f t="shared" si="3"/>
        <v>66</v>
      </c>
      <c r="Q4" s="2">
        <f t="shared" si="4"/>
        <v>3</v>
      </c>
      <c r="R4" s="2">
        <f t="shared" si="5"/>
        <v>4</v>
      </c>
      <c r="S4" s="2">
        <f t="shared" si="6"/>
        <v>8</v>
      </c>
      <c r="T4" s="19" t="str">
        <f t="shared" si="0"/>
        <v>Nije</v>
      </c>
    </row>
    <row r="5" spans="1:20" ht="15">
      <c r="A5" s="63" t="s">
        <v>19</v>
      </c>
      <c r="B5" s="55">
        <v>1</v>
      </c>
      <c r="C5" s="50">
        <v>2</v>
      </c>
      <c r="D5" s="6">
        <v>4</v>
      </c>
      <c r="E5" s="2">
        <v>7</v>
      </c>
      <c r="F5" s="2">
        <v>50</v>
      </c>
      <c r="G5" s="2">
        <v>26</v>
      </c>
      <c r="H5" s="2">
        <v>68</v>
      </c>
      <c r="I5" s="2">
        <v>451</v>
      </c>
      <c r="J5" s="2">
        <v>55</v>
      </c>
      <c r="K5" s="2">
        <v>36</v>
      </c>
      <c r="L5" s="17">
        <v>45</v>
      </c>
      <c r="M5" s="15">
        <v>8</v>
      </c>
      <c r="N5" s="43">
        <f t="shared" si="1"/>
        <v>753</v>
      </c>
      <c r="O5" s="4">
        <f t="shared" si="2"/>
        <v>62.75</v>
      </c>
      <c r="P5" s="1">
        <f t="shared" si="3"/>
        <v>451</v>
      </c>
      <c r="Q5" s="1">
        <f t="shared" si="4"/>
        <v>1</v>
      </c>
      <c r="R5" s="1">
        <f t="shared" si="5"/>
        <v>3</v>
      </c>
      <c r="S5" s="1">
        <f t="shared" si="6"/>
        <v>5</v>
      </c>
      <c r="T5" s="20" t="str">
        <f t="shared" si="0"/>
        <v>Jeste</v>
      </c>
    </row>
    <row r="6" spans="1:20" ht="15">
      <c r="A6" s="63" t="s">
        <v>20</v>
      </c>
      <c r="B6" s="57">
        <v>4</v>
      </c>
      <c r="C6" s="52">
        <v>75</v>
      </c>
      <c r="D6" s="7">
        <v>8</v>
      </c>
      <c r="E6" s="5">
        <v>55</v>
      </c>
      <c r="F6" s="5">
        <v>6</v>
      </c>
      <c r="G6" s="5">
        <v>63</v>
      </c>
      <c r="H6" s="5">
        <v>9</v>
      </c>
      <c r="I6" s="5">
        <v>54</v>
      </c>
      <c r="J6" s="5">
        <v>2</v>
      </c>
      <c r="K6" s="5">
        <v>25</v>
      </c>
      <c r="L6" s="40">
        <v>55</v>
      </c>
      <c r="M6" s="46">
        <v>123</v>
      </c>
      <c r="N6" s="44">
        <f t="shared" si="1"/>
        <v>479</v>
      </c>
      <c r="O6" s="3">
        <f t="shared" si="2"/>
        <v>39.916666666666664</v>
      </c>
      <c r="P6" s="2">
        <f t="shared" si="3"/>
        <v>123</v>
      </c>
      <c r="Q6" s="2">
        <f t="shared" si="4"/>
        <v>2</v>
      </c>
      <c r="R6" s="2">
        <f t="shared" si="5"/>
        <v>6</v>
      </c>
      <c r="S6" s="2">
        <f t="shared" si="6"/>
        <v>5</v>
      </c>
      <c r="T6" s="19" t="str">
        <f t="shared" si="0"/>
        <v>Nije</v>
      </c>
    </row>
    <row r="7" spans="1:20" ht="15.75" thickBot="1">
      <c r="A7" s="64" t="s">
        <v>21</v>
      </c>
      <c r="B7" s="58">
        <v>12</v>
      </c>
      <c r="C7" s="53">
        <v>5</v>
      </c>
      <c r="D7" s="36">
        <v>54</v>
      </c>
      <c r="E7" s="36">
        <v>8</v>
      </c>
      <c r="F7" s="35">
        <v>63</v>
      </c>
      <c r="G7" s="35">
        <v>58</v>
      </c>
      <c r="H7" s="35">
        <v>4</v>
      </c>
      <c r="I7" s="35">
        <v>25</v>
      </c>
      <c r="J7" s="35">
        <v>89</v>
      </c>
      <c r="K7" s="35">
        <v>61</v>
      </c>
      <c r="L7" s="41">
        <v>38</v>
      </c>
      <c r="M7" s="48">
        <v>41</v>
      </c>
      <c r="N7" s="45">
        <f t="shared" si="1"/>
        <v>458</v>
      </c>
      <c r="O7" s="37">
        <f t="shared" si="2"/>
        <v>38.166666666666664</v>
      </c>
      <c r="P7" s="38">
        <f t="shared" si="3"/>
        <v>89</v>
      </c>
      <c r="Q7" s="38">
        <f t="shared" si="4"/>
        <v>4</v>
      </c>
      <c r="R7" s="38">
        <f t="shared" si="5"/>
        <v>5</v>
      </c>
      <c r="S7" s="38">
        <f t="shared" si="6"/>
        <v>3</v>
      </c>
      <c r="T7" s="21" t="str">
        <f t="shared" si="0"/>
        <v>Nije</v>
      </c>
    </row>
    <row r="8" spans="1:19" s="8" customFormat="1" ht="15" thickBot="1">
      <c r="A8" s="25" t="str">
        <f>UPPER(N1)</f>
        <v>UKUPNO</v>
      </c>
      <c r="B8" s="26">
        <f>SUM(B2:B7)</f>
        <v>33</v>
      </c>
      <c r="C8" s="26">
        <f aca="true" t="shared" si="7" ref="C8:M8">SUM(C2:C7)</f>
        <v>165</v>
      </c>
      <c r="D8" s="26">
        <f t="shared" si="7"/>
        <v>155</v>
      </c>
      <c r="E8" s="26">
        <f t="shared" si="7"/>
        <v>158</v>
      </c>
      <c r="F8" s="26">
        <f t="shared" si="7"/>
        <v>248</v>
      </c>
      <c r="G8" s="26">
        <f t="shared" si="7"/>
        <v>259</v>
      </c>
      <c r="H8" s="26">
        <f>SUM(H2:H7)</f>
        <v>189</v>
      </c>
      <c r="I8" s="26">
        <f t="shared" si="7"/>
        <v>635</v>
      </c>
      <c r="J8" s="26">
        <f t="shared" si="7"/>
        <v>326</v>
      </c>
      <c r="K8" s="26">
        <f t="shared" si="7"/>
        <v>250</v>
      </c>
      <c r="L8" s="27">
        <f t="shared" si="7"/>
        <v>283</v>
      </c>
      <c r="M8" s="67">
        <f t="shared" si="7"/>
        <v>251</v>
      </c>
      <c r="N8" s="65">
        <f t="shared" si="1"/>
        <v>2952</v>
      </c>
      <c r="O8" s="28">
        <f t="shared" si="2"/>
        <v>246</v>
      </c>
      <c r="P8" s="29">
        <f t="shared" si="3"/>
        <v>635</v>
      </c>
      <c r="Q8" s="29">
        <f t="shared" si="4"/>
        <v>33</v>
      </c>
      <c r="R8" s="29">
        <f t="shared" si="5"/>
        <v>11</v>
      </c>
      <c r="S8" s="30">
        <f t="shared" si="6"/>
        <v>0</v>
      </c>
    </row>
    <row r="9" spans="1:19" s="11" customFormat="1" ht="15" thickBot="1">
      <c r="A9" s="14" t="str">
        <f>UPPER(O1)</f>
        <v>PROSJEK</v>
      </c>
      <c r="B9" s="68">
        <f>AVERAGE(B2:B7)</f>
        <v>5.5</v>
      </c>
      <c r="C9" s="68">
        <f aca="true" t="shared" si="8" ref="C9:N9">AVERAGE(C2:C7)</f>
        <v>27.5</v>
      </c>
      <c r="D9" s="68">
        <f t="shared" si="8"/>
        <v>25.833333333333332</v>
      </c>
      <c r="E9" s="68">
        <f t="shared" si="8"/>
        <v>26.333333333333332</v>
      </c>
      <c r="F9" s="68">
        <f t="shared" si="8"/>
        <v>41.333333333333336</v>
      </c>
      <c r="G9" s="68">
        <f t="shared" si="8"/>
        <v>43.166666666666664</v>
      </c>
      <c r="H9" s="68">
        <f t="shared" si="8"/>
        <v>31.5</v>
      </c>
      <c r="I9" s="68">
        <f t="shared" si="8"/>
        <v>105.83333333333333</v>
      </c>
      <c r="J9" s="68">
        <f t="shared" si="8"/>
        <v>54.333333333333336</v>
      </c>
      <c r="K9" s="68">
        <f t="shared" si="8"/>
        <v>41.666666666666664</v>
      </c>
      <c r="L9" s="69">
        <f t="shared" si="8"/>
        <v>47.166666666666664</v>
      </c>
      <c r="M9" s="70">
        <f t="shared" si="8"/>
        <v>41.833333333333336</v>
      </c>
      <c r="N9" s="66">
        <f t="shared" si="8"/>
        <v>492</v>
      </c>
      <c r="O9" s="12"/>
      <c r="P9" s="12"/>
      <c r="Q9" s="12"/>
      <c r="R9" s="12"/>
      <c r="S9" s="12"/>
    </row>
    <row r="10" spans="15:19" ht="14.25">
      <c r="O10" s="13"/>
      <c r="P10" s="13"/>
      <c r="Q10" s="13"/>
      <c r="R10" s="13"/>
      <c r="S10" s="13"/>
    </row>
    <row r="11" ht="14.2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Radna5</cp:lastModifiedBy>
  <cp:lastPrinted>2002-04-03T22:27:33Z</cp:lastPrinted>
  <dcterms:created xsi:type="dcterms:W3CDTF">1996-10-14T23:33:28Z</dcterms:created>
  <dcterms:modified xsi:type="dcterms:W3CDTF">2002-04-04T18:11:48Z</dcterms:modified>
  <cp:category/>
  <cp:version/>
  <cp:contentType/>
  <cp:contentStatus/>
</cp:coreProperties>
</file>