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0"/>
  </bookViews>
  <sheets>
    <sheet name="komunalne potrebe" sheetId="1" r:id="rId1"/>
    <sheet name="Sheet2" sheetId="2" r:id="rId2"/>
    <sheet name="Sheet3" sheetId="3" r:id="rId3"/>
  </sheets>
  <definedNames/>
  <calcPr fullCalcOnLoad="1" fullPrecision="0"/>
</workbook>
</file>

<file path=xl/comments1.xml><?xml version="1.0" encoding="utf-8"?>
<comments xmlns="http://schemas.openxmlformats.org/spreadsheetml/2006/main">
  <authors>
    <author>Igor Stefanovic</author>
  </authors>
  <commentList>
    <comment ref="A18" authorId="0">
      <text>
        <r>
          <rPr>
            <b/>
            <sz val="8"/>
            <rFont val="Tahoma"/>
            <family val="0"/>
          </rPr>
          <t>NAJSTEDLJIVIJI STANARI</t>
        </r>
      </text>
    </comment>
    <comment ref="A7" authorId="0">
      <text>
        <r>
          <rPr>
            <sz val="8"/>
            <rFont val="Tahoma"/>
            <family val="0"/>
          </rPr>
          <t xml:space="preserve">NAJVECI POTROSACI (KOJI ZADNJI PLACAJU)
</t>
        </r>
      </text>
    </comment>
    <comment ref="M2" authorId="0">
      <text>
        <r>
          <rPr>
            <b/>
            <sz val="8"/>
            <rFont val="Tahoma"/>
            <family val="0"/>
          </rPr>
          <t>TRI PUTA SEDMICNO, A PONEKAD I SAMO DVA</t>
        </r>
      </text>
    </comment>
  </commentList>
</comments>
</file>

<file path=xl/sharedStrings.xml><?xml version="1.0" encoding="utf-8"?>
<sst xmlns="http://schemas.openxmlformats.org/spreadsheetml/2006/main" count="41" uniqueCount="39">
  <si>
    <t>PREZIMENA STANARA</t>
  </si>
  <si>
    <t xml:space="preserve">POTROSENO </t>
  </si>
  <si>
    <t>BROJ</t>
  </si>
  <si>
    <t>CLANOVA</t>
  </si>
  <si>
    <t>VODE [ l ]</t>
  </si>
  <si>
    <t>POTROSNJA STRUJE [kWh]</t>
  </si>
  <si>
    <t>SKUPA</t>
  </si>
  <si>
    <t>JEFTINA</t>
  </si>
  <si>
    <t>CIJENA STRUJE [KM]</t>
  </si>
  <si>
    <t>CIJENA VODE [KM]:</t>
  </si>
  <si>
    <t>CIJENA[KM]</t>
  </si>
  <si>
    <t>NAKNADA ZA</t>
  </si>
  <si>
    <t>POVRSINA</t>
  </si>
  <si>
    <t>STANA</t>
  </si>
  <si>
    <t>STANARINA PO</t>
  </si>
  <si>
    <t>ODVOZ SMECA</t>
  </si>
  <si>
    <t>UKUPNO:</t>
  </si>
  <si>
    <t>ZAJ.POTR.STR.PO CL.</t>
  </si>
  <si>
    <t>CISTACICU(po stanu)</t>
  </si>
  <si>
    <t>m kvadratnom</t>
  </si>
  <si>
    <t>KUKRIKA</t>
  </si>
  <si>
    <t>SKORIC</t>
  </si>
  <si>
    <t>SOBOT</t>
  </si>
  <si>
    <t>MILJEVIC</t>
  </si>
  <si>
    <t>PAVLOVIC</t>
  </si>
  <si>
    <t>KECMAN</t>
  </si>
  <si>
    <t>ROJC</t>
  </si>
  <si>
    <t>STOJAKOVIC</t>
  </si>
  <si>
    <t>RADULOVIC</t>
  </si>
  <si>
    <t>BANIKA</t>
  </si>
  <si>
    <t>KNEZEVIC</t>
  </si>
  <si>
    <t>TESANOVIC</t>
  </si>
  <si>
    <t>PLETIKOSA</t>
  </si>
  <si>
    <t>JELIC</t>
  </si>
  <si>
    <t>BABIC</t>
  </si>
  <si>
    <t>ANTONIC</t>
  </si>
  <si>
    <t>TERZIC</t>
  </si>
  <si>
    <t>NAPLACENO:</t>
  </si>
  <si>
    <t>NAPOMENA: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</si>
</sst>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H2">
      <selection activeCell="L21" sqref="L21"/>
    </sheetView>
  </sheetViews>
  <sheetFormatPr defaultColWidth="9.140625" defaultRowHeight="12.75"/>
  <cols>
    <col min="1" max="1" width="23.8515625" style="2" customWidth="1"/>
    <col min="2" max="3" width="15.140625" style="1" customWidth="1"/>
    <col min="4" max="4" width="17.8515625" style="1" customWidth="1"/>
    <col min="5" max="5" width="12.28125" style="1" customWidth="1"/>
    <col min="6" max="6" width="13.28125" style="1" customWidth="1"/>
    <col min="7" max="7" width="10.8515625" style="1" customWidth="1"/>
    <col min="8" max="8" width="9.57421875" style="1" customWidth="1"/>
    <col min="9" max="9" width="21.421875" style="1" customWidth="1"/>
    <col min="10" max="10" width="19.00390625" style="1" customWidth="1"/>
    <col min="11" max="11" width="10.8515625" style="1" customWidth="1"/>
    <col min="12" max="12" width="15.140625" style="1" customWidth="1"/>
    <col min="13" max="13" width="14.28125" style="1" customWidth="1"/>
    <col min="14" max="14" width="14.140625" style="1" customWidth="1"/>
    <col min="15" max="15" width="12.421875" style="0" bestFit="1" customWidth="1"/>
    <col min="16" max="16" width="25.140625" style="0" customWidth="1"/>
  </cols>
  <sheetData>
    <row r="1" spans="1:16" ht="13.5" thickTop="1">
      <c r="A1" s="11"/>
      <c r="B1" s="14"/>
      <c r="C1" s="14"/>
      <c r="D1" s="16"/>
      <c r="E1" s="14"/>
      <c r="F1" s="3"/>
      <c r="G1" s="14" t="s">
        <v>8</v>
      </c>
      <c r="H1" s="3"/>
      <c r="I1" s="14" t="s">
        <v>17</v>
      </c>
      <c r="J1" s="14" t="s">
        <v>11</v>
      </c>
      <c r="K1" s="3"/>
      <c r="L1" s="14" t="s">
        <v>14</v>
      </c>
      <c r="M1" s="3"/>
      <c r="N1" s="14"/>
      <c r="O1" s="17"/>
      <c r="P1" s="17"/>
    </row>
    <row r="2" spans="1:16" ht="12.75">
      <c r="A2" s="12"/>
      <c r="B2" s="15" t="s">
        <v>2</v>
      </c>
      <c r="C2" s="15" t="s">
        <v>1</v>
      </c>
      <c r="D2" s="5" t="s">
        <v>9</v>
      </c>
      <c r="E2" s="15" t="s">
        <v>5</v>
      </c>
      <c r="F2" s="4"/>
      <c r="G2" s="15" t="s">
        <v>6</v>
      </c>
      <c r="H2" s="4" t="s">
        <v>7</v>
      </c>
      <c r="I2" s="15" t="s">
        <v>10</v>
      </c>
      <c r="J2" s="15" t="s">
        <v>18</v>
      </c>
      <c r="K2" s="4" t="s">
        <v>12</v>
      </c>
      <c r="L2" s="15" t="s">
        <v>19</v>
      </c>
      <c r="M2" s="4" t="s">
        <v>15</v>
      </c>
      <c r="N2" s="15" t="s">
        <v>16</v>
      </c>
      <c r="O2" s="18" t="s">
        <v>37</v>
      </c>
      <c r="P2" s="18" t="s">
        <v>38</v>
      </c>
    </row>
    <row r="3" spans="1:16" ht="13.5" thickBot="1">
      <c r="A3" s="13" t="s">
        <v>0</v>
      </c>
      <c r="B3" s="13" t="s">
        <v>3</v>
      </c>
      <c r="C3" s="13" t="s">
        <v>4</v>
      </c>
      <c r="D3" s="7">
        <v>0.008</v>
      </c>
      <c r="E3" s="13" t="s">
        <v>6</v>
      </c>
      <c r="F3" s="6" t="s">
        <v>7</v>
      </c>
      <c r="G3" s="13">
        <v>0.012</v>
      </c>
      <c r="H3" s="6">
        <v>0.008</v>
      </c>
      <c r="I3" s="13">
        <v>0.62</v>
      </c>
      <c r="J3" s="13"/>
      <c r="K3" s="6" t="s">
        <v>13</v>
      </c>
      <c r="L3" s="13">
        <v>0.2</v>
      </c>
      <c r="M3" s="6"/>
      <c r="N3" s="13"/>
      <c r="O3" s="18"/>
      <c r="P3" s="19"/>
    </row>
    <row r="4" spans="1:16" ht="14.25" thickBot="1" thickTop="1">
      <c r="A4" s="8" t="s">
        <v>20</v>
      </c>
      <c r="B4" s="9">
        <v>3</v>
      </c>
      <c r="C4" s="9">
        <v>5000</v>
      </c>
      <c r="D4" s="9">
        <f>PRODUCT(C4,D3)</f>
        <v>40</v>
      </c>
      <c r="E4" s="9">
        <v>4012</v>
      </c>
      <c r="F4" s="9">
        <v>5123</v>
      </c>
      <c r="G4" s="9">
        <f>PRODUCT(G3,E4)</f>
        <v>48.144</v>
      </c>
      <c r="H4" s="9">
        <f>PRODUCT(H3,F4)</f>
        <v>40.984</v>
      </c>
      <c r="I4" s="9">
        <f>PRODUCT(I3,B4)</f>
        <v>1.86</v>
      </c>
      <c r="J4" s="9">
        <v>4</v>
      </c>
      <c r="K4" s="9">
        <v>54</v>
      </c>
      <c r="L4" s="9">
        <f>PRODUCT(L3,K4)</f>
        <v>10.8</v>
      </c>
      <c r="M4" s="9">
        <v>3</v>
      </c>
      <c r="N4" s="9">
        <f>SUM(D4,G4,J4,L4,M4)</f>
        <v>105.944</v>
      </c>
      <c r="O4" s="20">
        <v>148.788</v>
      </c>
      <c r="P4" s="20" t="str">
        <f aca="true" t="shared" si="0" ref="P4:P20">IF(N4-O4=0,"UREDNO NAPLACENO","OSTAO DUZAN")</f>
        <v>OSTAO DUZAN</v>
      </c>
    </row>
    <row r="5" spans="1:16" ht="14.25" thickBot="1" thickTop="1">
      <c r="A5" s="8" t="s">
        <v>21</v>
      </c>
      <c r="B5" s="9">
        <v>4</v>
      </c>
      <c r="C5" s="9">
        <v>6251</v>
      </c>
      <c r="D5" s="9">
        <f>PRODUCT(D3,C5)</f>
        <v>50.008</v>
      </c>
      <c r="E5" s="9">
        <v>2121</v>
      </c>
      <c r="F5" s="9">
        <v>1565</v>
      </c>
      <c r="G5" s="9">
        <f>PRODUCT(G3,E5)</f>
        <v>25.452</v>
      </c>
      <c r="H5" s="9">
        <f>PRODUCT(H3,F5)</f>
        <v>12.52</v>
      </c>
      <c r="I5" s="9">
        <f>PRODUCT(I3,B5)</f>
        <v>2.48</v>
      </c>
      <c r="J5" s="9">
        <v>4</v>
      </c>
      <c r="K5" s="9">
        <v>72</v>
      </c>
      <c r="L5" s="9">
        <f>PRODUCT(L3,K5)</f>
        <v>14.4</v>
      </c>
      <c r="M5" s="10">
        <v>3</v>
      </c>
      <c r="N5" s="9">
        <f aca="true" t="shared" si="1" ref="N5:N20">SUM(D5,G5,J5,L5,M5)</f>
        <v>96.86</v>
      </c>
      <c r="O5" s="20">
        <v>111.86</v>
      </c>
      <c r="P5" s="20" t="str">
        <f t="shared" si="0"/>
        <v>OSTAO DUZAN</v>
      </c>
    </row>
    <row r="6" spans="1:16" ht="14.25" thickBot="1" thickTop="1">
      <c r="A6" s="8" t="s">
        <v>22</v>
      </c>
      <c r="B6" s="9">
        <v>2</v>
      </c>
      <c r="C6" s="9">
        <v>1215</v>
      </c>
      <c r="D6" s="9">
        <f>PRODUCT(D3,C6)</f>
        <v>9.72</v>
      </c>
      <c r="E6" s="9">
        <v>2123</v>
      </c>
      <c r="F6" s="9">
        <v>4848</v>
      </c>
      <c r="G6" s="9">
        <f>PRODUCT(G3,E6)</f>
        <v>25.476</v>
      </c>
      <c r="H6" s="9">
        <f>PRODUCT(H3,F6)</f>
        <v>38.784</v>
      </c>
      <c r="I6" s="9">
        <f>PRODUCT(I3,B6)</f>
        <v>1.24</v>
      </c>
      <c r="J6" s="9">
        <v>4</v>
      </c>
      <c r="K6" s="9">
        <v>54</v>
      </c>
      <c r="L6" s="9">
        <f>PRODUCT(L3,K6)</f>
        <v>10.8</v>
      </c>
      <c r="M6" s="9">
        <v>3</v>
      </c>
      <c r="N6" s="9">
        <f t="shared" si="1"/>
        <v>52.996</v>
      </c>
      <c r="O6" s="20">
        <v>15</v>
      </c>
      <c r="P6" s="20" t="str">
        <f t="shared" si="0"/>
        <v>OSTAO DUZAN</v>
      </c>
    </row>
    <row r="7" spans="1:16" ht="14.25" thickBot="1" thickTop="1">
      <c r="A7" s="8" t="s">
        <v>23</v>
      </c>
      <c r="B7" s="9">
        <v>3</v>
      </c>
      <c r="C7" s="9">
        <v>5498</v>
      </c>
      <c r="D7" s="9">
        <f>PRODUCT(D3,C7)</f>
        <v>43.984</v>
      </c>
      <c r="E7" s="9">
        <v>5651</v>
      </c>
      <c r="F7" s="9">
        <v>5132</v>
      </c>
      <c r="G7" s="9">
        <f>PRODUCT(G3,E7)</f>
        <v>67.812</v>
      </c>
      <c r="H7" s="9">
        <f>PRODUCT(H3,F7)</f>
        <v>41.056</v>
      </c>
      <c r="I7" s="9">
        <f>PRODUCT(I3,B7)</f>
        <v>1.86</v>
      </c>
      <c r="J7" s="9">
        <v>4</v>
      </c>
      <c r="K7" s="9">
        <v>72</v>
      </c>
      <c r="L7" s="9">
        <f>PRODUCT(L3,K7)</f>
        <v>14.4</v>
      </c>
      <c r="M7" s="9">
        <v>3</v>
      </c>
      <c r="N7" s="9">
        <f t="shared" si="1"/>
        <v>133.196</v>
      </c>
      <c r="O7" s="20">
        <v>176.112</v>
      </c>
      <c r="P7" s="20" t="str">
        <f t="shared" si="0"/>
        <v>OSTAO DUZAN</v>
      </c>
    </row>
    <row r="8" spans="1:16" ht="14.25" thickBot="1" thickTop="1">
      <c r="A8" s="8" t="s">
        <v>24</v>
      </c>
      <c r="B8" s="9">
        <v>5</v>
      </c>
      <c r="C8" s="9">
        <v>9000</v>
      </c>
      <c r="D8" s="9">
        <f>PRODUCT(D3,C8)</f>
        <v>72</v>
      </c>
      <c r="E8" s="9">
        <v>5121</v>
      </c>
      <c r="F8" s="9">
        <v>546</v>
      </c>
      <c r="G8" s="9">
        <f>PRODUCT(G3,E8)</f>
        <v>61.452</v>
      </c>
      <c r="H8" s="9">
        <f>PRODUCT(H3,F8)</f>
        <v>4.368</v>
      </c>
      <c r="I8" s="9">
        <f>PRODUCT(I3,B8)</f>
        <v>3.1</v>
      </c>
      <c r="J8" s="9">
        <v>4</v>
      </c>
      <c r="K8" s="9">
        <v>103</v>
      </c>
      <c r="L8" s="9">
        <f>PRODUCT(L3,K8)</f>
        <v>20.6</v>
      </c>
      <c r="M8" s="9">
        <v>3</v>
      </c>
      <c r="N8" s="9">
        <f t="shared" si="1"/>
        <v>161.052</v>
      </c>
      <c r="O8" s="20">
        <v>15</v>
      </c>
      <c r="P8" s="20" t="str">
        <f t="shared" si="0"/>
        <v>OSTAO DUZAN</v>
      </c>
    </row>
    <row r="9" spans="1:16" ht="14.25" thickBot="1" thickTop="1">
      <c r="A9" s="8" t="s">
        <v>25</v>
      </c>
      <c r="B9" s="9">
        <v>2</v>
      </c>
      <c r="C9" s="9">
        <v>2012</v>
      </c>
      <c r="D9" s="9">
        <f>PRODUCT(D3,C9)</f>
        <v>16.096</v>
      </c>
      <c r="E9" s="9">
        <v>96</v>
      </c>
      <c r="F9" s="9">
        <v>5616</v>
      </c>
      <c r="G9" s="9">
        <f>PRODUCT(G3,E9)</f>
        <v>1.152</v>
      </c>
      <c r="H9" s="9">
        <f>PRODUCT(H3,F9)</f>
        <v>44.928</v>
      </c>
      <c r="I9" s="9">
        <f>PRODUCT(I3,B9)</f>
        <v>1.24</v>
      </c>
      <c r="J9" s="9">
        <v>4</v>
      </c>
      <c r="K9" s="9">
        <v>54</v>
      </c>
      <c r="L9" s="9">
        <f>PRODUCT(L3,K9)</f>
        <v>10.8</v>
      </c>
      <c r="M9" s="9">
        <v>3</v>
      </c>
      <c r="N9" s="9">
        <f t="shared" si="1"/>
        <v>35.048</v>
      </c>
      <c r="O9" s="20">
        <v>54</v>
      </c>
      <c r="P9" s="20" t="str">
        <f t="shared" si="0"/>
        <v>OSTAO DUZAN</v>
      </c>
    </row>
    <row r="10" spans="1:16" ht="14.25" thickBot="1" thickTop="1">
      <c r="A10" s="8" t="s">
        <v>26</v>
      </c>
      <c r="B10" s="9">
        <v>4</v>
      </c>
      <c r="C10" s="9">
        <v>5156</v>
      </c>
      <c r="D10" s="9">
        <f>PRODUCT(D3,C10)</f>
        <v>41.248</v>
      </c>
      <c r="E10" s="9">
        <v>518</v>
      </c>
      <c r="F10" s="9">
        <v>5151</v>
      </c>
      <c r="G10" s="9">
        <f>PRODUCT(G3,E10)</f>
        <v>6.216</v>
      </c>
      <c r="H10" s="9">
        <f>PRODUCT(H3,F10)</f>
        <v>41.208</v>
      </c>
      <c r="I10" s="9">
        <f>PRODUCT(I3,B10)</f>
        <v>2.48</v>
      </c>
      <c r="J10" s="9">
        <v>4</v>
      </c>
      <c r="K10" s="9">
        <v>72</v>
      </c>
      <c r="L10" s="9">
        <f>PRODUCT(L3,K10)</f>
        <v>14.4</v>
      </c>
      <c r="M10" s="9">
        <v>3</v>
      </c>
      <c r="N10" s="9">
        <f t="shared" si="1"/>
        <v>68.864</v>
      </c>
      <c r="O10" s="20">
        <v>112.552</v>
      </c>
      <c r="P10" s="20" t="str">
        <f t="shared" si="0"/>
        <v>OSTAO DUZAN</v>
      </c>
    </row>
    <row r="11" spans="1:16" ht="14.25" thickBot="1" thickTop="1">
      <c r="A11" s="8" t="s">
        <v>27</v>
      </c>
      <c r="B11" s="9">
        <v>2</v>
      </c>
      <c r="C11" s="9">
        <v>2121</v>
      </c>
      <c r="D11" s="9">
        <f>PRODUCT(D3,C11)</f>
        <v>16.968</v>
      </c>
      <c r="E11" s="9">
        <v>515</v>
      </c>
      <c r="F11" s="9">
        <v>2005</v>
      </c>
      <c r="G11" s="9">
        <f>PRODUCT(G3,E11)</f>
        <v>6.18</v>
      </c>
      <c r="H11" s="9">
        <f>PRODUCT(H3,F11)</f>
        <v>16.04</v>
      </c>
      <c r="I11" s="9">
        <f>PRODUCT(I3,B11)</f>
        <v>1.24</v>
      </c>
      <c r="J11" s="9">
        <v>4</v>
      </c>
      <c r="K11" s="9">
        <v>72</v>
      </c>
      <c r="L11" s="9">
        <f>PRODUCT(L3,K11)</f>
        <v>14.4</v>
      </c>
      <c r="M11" s="9">
        <v>3</v>
      </c>
      <c r="N11" s="9">
        <f t="shared" si="1"/>
        <v>44.548</v>
      </c>
      <c r="O11" s="20">
        <v>51</v>
      </c>
      <c r="P11" s="20" t="str">
        <f t="shared" si="0"/>
        <v>OSTAO DUZAN</v>
      </c>
    </row>
    <row r="12" spans="1:16" ht="14.25" thickBot="1" thickTop="1">
      <c r="A12" s="8" t="s">
        <v>28</v>
      </c>
      <c r="B12" s="9">
        <v>4</v>
      </c>
      <c r="C12" s="9">
        <v>6516</v>
      </c>
      <c r="D12" s="9">
        <f>PRODUCT(D3,C12)</f>
        <v>52.128</v>
      </c>
      <c r="E12" s="9">
        <v>1022</v>
      </c>
      <c r="F12" s="9">
        <v>216</v>
      </c>
      <c r="G12" s="9">
        <f>PRODUCT(G3,E12)</f>
        <v>12.264</v>
      </c>
      <c r="H12" s="9">
        <f>PRODUCT(H3,F12)</f>
        <v>1.728</v>
      </c>
      <c r="I12" s="9">
        <f>PRODUCT(I3,B12)</f>
        <v>2.48</v>
      </c>
      <c r="J12" s="9">
        <v>4</v>
      </c>
      <c r="K12" s="9">
        <v>54</v>
      </c>
      <c r="L12" s="9">
        <f>PRODUCT(L3,K12)</f>
        <v>10.8</v>
      </c>
      <c r="M12" s="9">
        <v>3</v>
      </c>
      <c r="N12" s="9">
        <f t="shared" si="1"/>
        <v>82.192</v>
      </c>
      <c r="O12" s="20">
        <v>86.4</v>
      </c>
      <c r="P12" s="20" t="str">
        <f t="shared" si="0"/>
        <v>OSTAO DUZAN</v>
      </c>
    </row>
    <row r="13" spans="1:16" ht="14.25" thickBot="1" thickTop="1">
      <c r="A13" s="8" t="s">
        <v>29</v>
      </c>
      <c r="B13" s="9">
        <v>1</v>
      </c>
      <c r="C13" s="9">
        <v>1551</v>
      </c>
      <c r="D13" s="9">
        <f>PRODUCT(D3,C13)</f>
        <v>12.408</v>
      </c>
      <c r="E13" s="9">
        <v>554</v>
      </c>
      <c r="F13" s="9">
        <v>2165</v>
      </c>
      <c r="G13" s="9">
        <f>PRODUCT(G3,E13)</f>
        <v>6.648</v>
      </c>
      <c r="H13" s="9">
        <f>PRODUCT(H3,F13)</f>
        <v>17.32</v>
      </c>
      <c r="I13" s="9">
        <f>PRODUCT(I3,13)</f>
        <v>8.06</v>
      </c>
      <c r="J13" s="9">
        <v>4</v>
      </c>
      <c r="K13" s="9">
        <v>36</v>
      </c>
      <c r="L13" s="9">
        <f>PRODUCT(L3,K13)</f>
        <v>7.2</v>
      </c>
      <c r="M13" s="9">
        <v>3</v>
      </c>
      <c r="N13" s="9">
        <f t="shared" si="1"/>
        <v>33.256</v>
      </c>
      <c r="O13" s="20">
        <v>45</v>
      </c>
      <c r="P13" s="20" t="str">
        <f t="shared" si="0"/>
        <v>OSTAO DUZAN</v>
      </c>
    </row>
    <row r="14" spans="1:16" ht="14.25" thickBot="1" thickTop="1">
      <c r="A14" s="8" t="s">
        <v>30</v>
      </c>
      <c r="B14" s="9">
        <v>1</v>
      </c>
      <c r="C14" s="9">
        <v>700</v>
      </c>
      <c r="D14" s="9">
        <f>PRODUCT(D3,C12)</f>
        <v>52.128</v>
      </c>
      <c r="E14" s="9">
        <v>515</v>
      </c>
      <c r="F14" s="9">
        <v>6544</v>
      </c>
      <c r="G14" s="9">
        <f>PRODUCT(G3,E14)</f>
        <v>6.18</v>
      </c>
      <c r="H14" s="9">
        <f>PRODUCT(H3,F14)</f>
        <v>52.352</v>
      </c>
      <c r="I14" s="9">
        <f>PRODUCT(I3,B14)</f>
        <v>0.62</v>
      </c>
      <c r="J14" s="9">
        <v>4</v>
      </c>
      <c r="K14" s="9">
        <v>36</v>
      </c>
      <c r="L14" s="9">
        <f>PRODUCT(L3,K14)</f>
        <v>7.2</v>
      </c>
      <c r="M14" s="9">
        <v>3</v>
      </c>
      <c r="N14" s="9">
        <f t="shared" si="1"/>
        <v>72.508</v>
      </c>
      <c r="O14" s="20">
        <v>125.48</v>
      </c>
      <c r="P14" s="20" t="str">
        <f t="shared" si="0"/>
        <v>OSTAO DUZAN</v>
      </c>
    </row>
    <row r="15" spans="1:16" ht="14.25" thickBot="1" thickTop="1">
      <c r="A15" s="8" t="s">
        <v>31</v>
      </c>
      <c r="B15" s="9">
        <v>3</v>
      </c>
      <c r="C15" s="9">
        <v>5015</v>
      </c>
      <c r="D15" s="9">
        <f>PRODUCT(D3,C15)</f>
        <v>40.12</v>
      </c>
      <c r="E15" s="9">
        <v>15</v>
      </c>
      <c r="F15" s="9">
        <v>545</v>
      </c>
      <c r="G15" s="9">
        <f>PRODUCT(G3,E15)</f>
        <v>0.18</v>
      </c>
      <c r="H15" s="9">
        <f>PRODUCT(H3,F15)</f>
        <v>4.36</v>
      </c>
      <c r="I15" s="9">
        <f>PRODUCT(I3,B15)</f>
        <v>1.86</v>
      </c>
      <c r="J15" s="9">
        <v>4</v>
      </c>
      <c r="K15" s="9">
        <v>54</v>
      </c>
      <c r="L15" s="9">
        <f>PRODUCT(L3,K15)</f>
        <v>10.8</v>
      </c>
      <c r="M15" s="9">
        <v>3</v>
      </c>
      <c r="N15" s="9">
        <f t="shared" si="1"/>
        <v>58.1</v>
      </c>
      <c r="O15" s="20">
        <v>64.32</v>
      </c>
      <c r="P15" s="20" t="str">
        <f t="shared" si="0"/>
        <v>OSTAO DUZAN</v>
      </c>
    </row>
    <row r="16" spans="1:16" ht="14.25" thickBot="1" thickTop="1">
      <c r="A16" s="8" t="s">
        <v>32</v>
      </c>
      <c r="B16" s="9">
        <v>2</v>
      </c>
      <c r="C16" s="9">
        <v>2321</v>
      </c>
      <c r="D16" s="9">
        <f>PRODUCT(D3,C16)</f>
        <v>18.568</v>
      </c>
      <c r="E16" s="9">
        <v>5120</v>
      </c>
      <c r="F16" s="9">
        <v>205</v>
      </c>
      <c r="G16" s="9">
        <f>PRODUCT(G3,E16)</f>
        <v>61.44</v>
      </c>
      <c r="H16" s="9">
        <f>PRODUCT(H3,F16)</f>
        <v>1.64</v>
      </c>
      <c r="I16" s="9">
        <f>PRODUCT(I3,B16)</f>
        <v>1.24</v>
      </c>
      <c r="J16" s="9">
        <v>4</v>
      </c>
      <c r="K16" s="9">
        <v>72</v>
      </c>
      <c r="L16" s="9">
        <f>PRODUCT(L3,K16)</f>
        <v>14.4</v>
      </c>
      <c r="M16" s="9">
        <v>3</v>
      </c>
      <c r="N16" s="9">
        <f t="shared" si="1"/>
        <v>101.408</v>
      </c>
      <c r="O16" s="20">
        <v>100</v>
      </c>
      <c r="P16" s="20" t="str">
        <f t="shared" si="0"/>
        <v>OSTAO DUZAN</v>
      </c>
    </row>
    <row r="17" spans="1:16" ht="14.25" thickBot="1" thickTop="1">
      <c r="A17" s="8" t="s">
        <v>33</v>
      </c>
      <c r="B17" s="9">
        <v>3</v>
      </c>
      <c r="C17" s="9">
        <v>5151</v>
      </c>
      <c r="D17" s="9">
        <f>PRODUCT(D3,C17)</f>
        <v>41.208</v>
      </c>
      <c r="E17" s="9">
        <v>81</v>
      </c>
      <c r="F17" s="9">
        <v>165</v>
      </c>
      <c r="G17" s="9">
        <f>PRODUCT(G3,E17)</f>
        <v>0.972</v>
      </c>
      <c r="H17" s="9">
        <f>PRODUCT(H3,F17)</f>
        <v>1.32</v>
      </c>
      <c r="I17" s="9">
        <f>PRODUCT(I3,B17)</f>
        <v>1.86</v>
      </c>
      <c r="J17" s="9">
        <v>4</v>
      </c>
      <c r="K17" s="9">
        <v>54</v>
      </c>
      <c r="L17" s="9">
        <f>PRODUCT(L3,B17)</f>
        <v>0.6</v>
      </c>
      <c r="M17" s="9">
        <v>3</v>
      </c>
      <c r="N17" s="9">
        <f t="shared" si="1"/>
        <v>49.78</v>
      </c>
      <c r="O17" s="20">
        <v>52.96</v>
      </c>
      <c r="P17" s="20" t="str">
        <f t="shared" si="0"/>
        <v>OSTAO DUZAN</v>
      </c>
    </row>
    <row r="18" spans="1:16" ht="14.25" thickBot="1" thickTop="1">
      <c r="A18" s="8" t="s">
        <v>34</v>
      </c>
      <c r="B18" s="9">
        <v>3</v>
      </c>
      <c r="C18" s="9">
        <v>4894</v>
      </c>
      <c r="D18" s="9">
        <f>PRODUCT(D3,C18)</f>
        <v>39.152</v>
      </c>
      <c r="E18" s="9">
        <v>51</v>
      </c>
      <c r="F18" s="9">
        <v>265</v>
      </c>
      <c r="G18" s="9">
        <f>PRODUCT(G3,E18)</f>
        <v>0.612</v>
      </c>
      <c r="H18" s="9">
        <f>PRODUCT(H3,F18)</f>
        <v>2.12</v>
      </c>
      <c r="I18" s="9">
        <f>PRODUCT(I3,B18)</f>
        <v>1.86</v>
      </c>
      <c r="J18" s="9">
        <v>4</v>
      </c>
      <c r="K18" s="9">
        <v>54</v>
      </c>
      <c r="L18" s="9">
        <f>PRODUCT(L3,B18)</f>
        <v>0.6</v>
      </c>
      <c r="M18" s="9">
        <v>3</v>
      </c>
      <c r="N18" s="9">
        <f t="shared" si="1"/>
        <v>47.364</v>
      </c>
      <c r="O18" s="20">
        <v>50</v>
      </c>
      <c r="P18" s="20" t="str">
        <f t="shared" si="0"/>
        <v>OSTAO DUZAN</v>
      </c>
    </row>
    <row r="19" spans="1:16" ht="14.25" thickBot="1" thickTop="1">
      <c r="A19" s="8" t="s">
        <v>35</v>
      </c>
      <c r="B19" s="9">
        <v>5</v>
      </c>
      <c r="C19" s="9">
        <v>6025</v>
      </c>
      <c r="D19" s="9">
        <f>PRODUCT(D3,C19)</f>
        <v>48.2</v>
      </c>
      <c r="E19" s="9">
        <v>8</v>
      </c>
      <c r="F19" s="9">
        <v>12</v>
      </c>
      <c r="G19" s="9">
        <f>PRODUCT(G3,E19)</f>
        <v>0.096</v>
      </c>
      <c r="H19" s="9">
        <f>PRODUCT(H3,F19)</f>
        <v>0.096</v>
      </c>
      <c r="I19" s="9">
        <f>PRODUCT(I3,B19)</f>
        <v>3.1</v>
      </c>
      <c r="J19" s="9">
        <v>4</v>
      </c>
      <c r="K19" s="9">
        <v>103</v>
      </c>
      <c r="L19" s="9">
        <f>PRODUCT(L3,K19)</f>
        <v>20.6</v>
      </c>
      <c r="M19" s="9">
        <v>3</v>
      </c>
      <c r="N19" s="9">
        <f t="shared" si="1"/>
        <v>75.896</v>
      </c>
      <c r="O19" s="20">
        <v>70</v>
      </c>
      <c r="P19" s="20" t="str">
        <f t="shared" si="0"/>
        <v>OSTAO DUZAN</v>
      </c>
    </row>
    <row r="20" spans="1:16" ht="14.25" thickBot="1" thickTop="1">
      <c r="A20" s="8" t="s">
        <v>36</v>
      </c>
      <c r="B20" s="9">
        <v>2</v>
      </c>
      <c r="C20" s="9">
        <v>1220</v>
      </c>
      <c r="D20" s="9">
        <f>PRODUCT(D3,C20)</f>
        <v>9.76</v>
      </c>
      <c r="E20" s="9">
        <v>6465</v>
      </c>
      <c r="F20" s="9">
        <v>45</v>
      </c>
      <c r="G20" s="9">
        <f>PRODUCT(G3,E20)</f>
        <v>77.58</v>
      </c>
      <c r="H20" s="9">
        <f>PRODUCT(H3,F20)</f>
        <v>0.36</v>
      </c>
      <c r="I20" s="9">
        <f>PRODUCT(I3,B20)</f>
        <v>1.24</v>
      </c>
      <c r="J20" s="9">
        <v>4</v>
      </c>
      <c r="K20" s="9">
        <v>54</v>
      </c>
      <c r="L20" s="9">
        <f>PRODUCT(L3,K20)</f>
        <v>10.8</v>
      </c>
      <c r="M20" s="9">
        <v>3</v>
      </c>
      <c r="N20" s="9">
        <f t="shared" si="1"/>
        <v>105.14</v>
      </c>
      <c r="O20" s="20">
        <v>106.74</v>
      </c>
      <c r="P20" s="20" t="str">
        <f t="shared" si="0"/>
        <v>OSTAO DUZAN</v>
      </c>
    </row>
    <row r="21" ht="13.5" thickTop="1"/>
  </sheetData>
  <printOptions/>
  <pageMargins left="0.75" right="0.75" top="1" bottom="1" header="0.5" footer="0.5"/>
  <pageSetup horizontalDpi="200" verticalDpi="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Banja Luka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Stefanovic</dc:creator>
  <cp:keywords/>
  <dc:description/>
  <cp:lastModifiedBy>Radna5</cp:lastModifiedBy>
  <cp:lastPrinted>2002-03-21T17:18:47Z</cp:lastPrinted>
  <dcterms:created xsi:type="dcterms:W3CDTF">2002-03-21T14:55:12Z</dcterms:created>
  <dcterms:modified xsi:type="dcterms:W3CDTF">2002-03-22T08:09:34Z</dcterms:modified>
  <cp:category/>
  <cp:version/>
  <cp:contentType/>
  <cp:contentStatus/>
</cp:coreProperties>
</file>