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1340" windowHeight="5520" firstSheet="1" activeTab="4"/>
  </bookViews>
  <sheets>
    <sheet name="NASLOV" sheetId="1" r:id="rId1"/>
    <sheet name="TROSKOVI" sheetId="2" r:id="rId2"/>
    <sheet name="MATERIJALNI TROSAK" sheetId="3" r:id="rId3"/>
    <sheet name="PLAN PRIHODA" sheetId="4" r:id="rId4"/>
    <sheet name="CJENOVNIK" sheetId="5" r:id="rId5"/>
  </sheets>
  <definedNames/>
  <calcPr fullCalcOnLoad="1"/>
</workbook>
</file>

<file path=xl/sharedStrings.xml><?xml version="1.0" encoding="utf-8"?>
<sst xmlns="http://schemas.openxmlformats.org/spreadsheetml/2006/main" count="275" uniqueCount="137">
  <si>
    <t xml:space="preserve"> 1.  TRO[KOVI</t>
  </si>
  <si>
    <t>Red.br.</t>
  </si>
  <si>
    <t xml:space="preserve">Naziv artikla  </t>
  </si>
  <si>
    <t>Jed.koli~ine</t>
  </si>
  <si>
    <t>Koli~ina</t>
  </si>
  <si>
    <t>Jed.cijena (KM)</t>
  </si>
  <si>
    <t>Prostor</t>
  </si>
  <si>
    <t>UKUPNO(god.)</t>
  </si>
  <si>
    <t>Oprema</t>
  </si>
  <si>
    <t>mikser</t>
  </si>
  <si>
    <t>fri`ider</t>
  </si>
  <si>
    <t>aparat za kafu</t>
  </si>
  <si>
    <t>inventar</t>
  </si>
  <si>
    <t>kom</t>
  </si>
  <si>
    <t>Neto</t>
  </si>
  <si>
    <t>Br.radnika</t>
  </si>
  <si>
    <t>Doprinosi i porez</t>
  </si>
  <si>
    <t>Bruto / mj.</t>
  </si>
  <si>
    <t>kuhar</t>
  </si>
  <si>
    <t>konobar</t>
  </si>
  <si>
    <t>direktor</t>
  </si>
  <si>
    <t>~ista~ica</t>
  </si>
  <si>
    <t>Komunalije</t>
  </si>
  <si>
    <t>Mjese~no</t>
  </si>
  <si>
    <t>Materijalni tro{ak</t>
  </si>
  <si>
    <t>2. MATERIJALNI TRO[AK</t>
  </si>
  <si>
    <t>Naziv materijala</t>
  </si>
  <si>
    <t>Jed.mjere</t>
  </si>
  <si>
    <t>mjese~no</t>
  </si>
  <si>
    <t>Nabavna</t>
  </si>
  <si>
    <t>cijena (KM)</t>
  </si>
  <si>
    <t>UKUPNO</t>
  </si>
  <si>
    <t>god.</t>
  </si>
  <si>
    <t>[e}er (kristal)</t>
  </si>
  <si>
    <t>[e}er (prah)</t>
  </si>
  <si>
    <t>Margarin</t>
  </si>
  <si>
    <t>Jaja</t>
  </si>
  <si>
    <t>Bra{no</t>
  </si>
  <si>
    <t>Mlijeko</t>
  </si>
  <si>
    <t>^okolada</t>
  </si>
  <si>
    <t>Orasi</t>
  </si>
  <si>
    <t>Bademi</t>
  </si>
  <si>
    <t>Pra{ak za pecivo</t>
  </si>
  <si>
    <t>Vanilin {e}er</t>
  </si>
  <si>
    <t>Kokos</t>
  </si>
  <si>
    <t>^okoladne mrvice</t>
  </si>
  <si>
    <t>Kakao</t>
  </si>
  <si>
    <t>[lag</t>
  </si>
  <si>
    <t>Keks</t>
  </si>
  <si>
    <t>Puding</t>
  </si>
  <si>
    <t>Gustin</t>
  </si>
  <si>
    <t>Griz</t>
  </si>
  <si>
    <t>Jufke</t>
  </si>
  <si>
    <t>Zele</t>
  </si>
  <si>
    <t>Limun</t>
  </si>
  <si>
    <t>Banane</t>
  </si>
  <si>
    <t>Jabuke</t>
  </si>
  <si>
    <t>Maline</t>
  </si>
  <si>
    <t>Ananas (konzerva)</t>
  </si>
  <si>
    <t>Suve smokve</t>
  </si>
  <si>
    <t>Urme</t>
  </si>
  <si>
    <t>Kajsije</t>
  </si>
  <si>
    <t>Breskve</t>
  </si>
  <si>
    <t>Kru{ke</t>
  </si>
  <si>
    <t>Kivi</t>
  </si>
  <si>
    <t>Povlaka</t>
  </si>
  <si>
    <t>Rum</t>
  </si>
  <si>
    <t>Liker od kokosa</t>
  </si>
  <si>
    <t>Breskva (sok)</t>
  </si>
  <si>
    <t>Grejfurt  (sok)</t>
  </si>
  <si>
    <t>kg</t>
  </si>
  <si>
    <t>l</t>
  </si>
  <si>
    <t xml:space="preserve"> 3. PLAN PRIHODA</t>
  </si>
  <si>
    <t>SAHER TORTA</t>
  </si>
  <si>
    <t>Jedinica</t>
  </si>
  <si>
    <t>mjere</t>
  </si>
  <si>
    <t>Naziv</t>
  </si>
  <si>
    <t>artikla</t>
  </si>
  <si>
    <t>Proizvedeno</t>
  </si>
  <si>
    <t>(30 dana)</t>
  </si>
  <si>
    <t>VO]NA TORTA</t>
  </si>
  <si>
    <t>LIMUN   TORTA</t>
  </si>
  <si>
    <t>BANANA TORTA</t>
  </si>
  <si>
    <t>MOKA TORTA</t>
  </si>
  <si>
    <t>LEDENA TORTA</t>
  </si>
  <si>
    <t>PRALINE TORTA</t>
  </si>
  <si>
    <t>MA^IJE O^I</t>
  </si>
  <si>
    <t>ORAH [NITA</t>
  </si>
  <si>
    <t>BAJADERA</t>
  </si>
  <si>
    <t>MARCIPAN [TAPI]I</t>
  </si>
  <si>
    <t>KOKOS ^UPAVCI</t>
  </si>
  <si>
    <t>[AMPITA</t>
  </si>
  <si>
    <t>KREMPITA</t>
  </si>
  <si>
    <t>BAKLAVA</t>
  </si>
  <si>
    <t>RU@ICE</t>
  </si>
  <si>
    <t>TUFAHIJE</t>
  </si>
  <si>
    <t>SLADOLED</t>
  </si>
  <si>
    <t>^AJ</t>
  </si>
  <si>
    <t>VO]NI NAPICI</t>
  </si>
  <si>
    <t>breskva-jabuka koktel</t>
  </si>
  <si>
    <t>zlatni majami</t>
  </si>
  <si>
    <t xml:space="preserve">l </t>
  </si>
  <si>
    <t>KAFA I KAPU]INO</t>
  </si>
  <si>
    <t>CIJENA</t>
  </si>
  <si>
    <t>(KM)</t>
  </si>
  <si>
    <t xml:space="preserve">     C    J    E    N    O    V    N    I    K     </t>
  </si>
  <si>
    <t>___________________________</t>
  </si>
  <si>
    <t>Broj:      23</t>
  </si>
  <si>
    <t>Predmet: Informatika</t>
  </si>
  <si>
    <r>
      <t xml:space="preserve">Ime:      </t>
    </r>
    <r>
      <rPr>
        <b/>
        <sz val="10"/>
        <rFont val="CHelvPlain"/>
        <family val="0"/>
      </rPr>
      <t>PANXI] TAWA</t>
    </r>
  </si>
  <si>
    <r>
      <t xml:space="preserve">Razred: </t>
    </r>
    <r>
      <rPr>
        <b/>
        <sz val="10"/>
        <rFont val="Times New Roman"/>
        <family val="1"/>
      </rPr>
      <t>IV</t>
    </r>
    <r>
      <rPr>
        <b/>
        <sz val="10"/>
        <rFont val="CHelvPlain"/>
        <family val="0"/>
      </rPr>
      <t>1</t>
    </r>
  </si>
  <si>
    <t>Microsoft Excel )</t>
  </si>
  <si>
    <r>
      <t>m</t>
    </r>
    <r>
      <rPr>
        <vertAlign val="superscript"/>
        <sz val="10"/>
        <rFont val="CHelvPlain"/>
        <family val="0"/>
      </rPr>
      <t>2</t>
    </r>
  </si>
  <si>
    <t xml:space="preserve">    "    M    A    R    C    I    P    A    N    "</t>
  </si>
  <si>
    <t>el.{tedwak</t>
  </si>
  <si>
    <t>Rok trajawa</t>
  </si>
  <si>
    <t>Osobqe</t>
  </si>
  <si>
    <t>godi{we</t>
  </si>
  <si>
    <t>Uqe</t>
  </si>
  <si>
    <t>Qe{waci</t>
  </si>
  <si>
    <t>Hqebne mrvice</t>
  </si>
  <si>
    <t>Suvo gro`|e</t>
  </si>
  <si>
    <r>
      <t>Kafa (</t>
    </r>
    <r>
      <rPr>
        <b/>
        <sz val="10"/>
        <rFont val="Times New Roman"/>
        <family val="1"/>
      </rPr>
      <t>espresso</t>
    </r>
    <r>
      <rPr>
        <b/>
        <sz val="10"/>
        <rFont val="CHelvPlain"/>
        <family val="0"/>
      </rPr>
      <t>)</t>
    </r>
  </si>
  <si>
    <t>Xem od kajsija</t>
  </si>
  <si>
    <t>Liker od tre{we</t>
  </si>
  <si>
    <t>Naranxa (sok)</t>
  </si>
  <si>
    <t>PINA KOLADA TORTA</t>
  </si>
  <si>
    <t>SRNE]A LE\A</t>
  </si>
  <si>
    <t>MIWON KOCKE</t>
  </si>
  <si>
    <t>hladno iznena|ewe</t>
  </si>
  <si>
    <t>{ejk kivi-naranxa</t>
  </si>
  <si>
    <t xml:space="preserve">PROGRAM ( </t>
  </si>
  <si>
    <t>Poslasti~arnica " MARCIPAN "</t>
  </si>
  <si>
    <t>{oqa</t>
  </si>
  <si>
    <t>Cijena</t>
  </si>
  <si>
    <t>/ kom</t>
  </si>
  <si>
    <t>Kom</t>
  </si>
</sst>
</file>

<file path=xl/styles.xml><?xml version="1.0" encoding="utf-8"?>
<styleSheet xmlns="http://schemas.openxmlformats.org/spreadsheetml/2006/main">
  <numFmts count="24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KM&quot;#,##0;\-&quot;KM&quot;#,##0"/>
    <numFmt numFmtId="165" formatCode="&quot;KM&quot;#,##0;[Red]\-&quot;KM&quot;#,##0"/>
    <numFmt numFmtId="166" formatCode="&quot;KM&quot;#,##0.00;\-&quot;KM&quot;#,##0.00"/>
    <numFmt numFmtId="167" formatCode="&quot;KM&quot;#,##0.00;[Red]\-&quot;KM&quot;#,##0.00"/>
    <numFmt numFmtId="168" formatCode="_-&quot;KM&quot;* #,##0_-;\-&quot;KM&quot;* #,##0_-;_-&quot;KM&quot;* &quot;-&quot;_-;_-@_-"/>
    <numFmt numFmtId="169" formatCode="_-* #,##0_-;\-* #,##0_-;_-* &quot;-&quot;_-;_-@_-"/>
    <numFmt numFmtId="170" formatCode="_-&quot;KM&quot;* #,##0.00_-;\-&quot;KM&quot;* #,##0.00_-;_-&quot;KM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0"/>
      <name val="Helvetica-L"/>
      <family val="2"/>
    </font>
    <font>
      <sz val="20"/>
      <name val="Helvetica-L"/>
      <family val="2"/>
    </font>
    <font>
      <sz val="10"/>
      <name val="CHelvPlain"/>
      <family val="0"/>
    </font>
    <font>
      <b/>
      <sz val="10"/>
      <name val="CHelvPlain"/>
      <family val="0"/>
    </font>
    <font>
      <vertAlign val="subscript"/>
      <sz val="10"/>
      <name val="CHelvPlain"/>
      <family val="0"/>
    </font>
    <font>
      <sz val="12"/>
      <name val="CHelvPlain"/>
      <family val="0"/>
    </font>
    <font>
      <b/>
      <sz val="16"/>
      <name val="CHelvPlain"/>
      <family val="0"/>
    </font>
    <font>
      <sz val="16"/>
      <name val="CHelvPlain"/>
      <family val="0"/>
    </font>
    <font>
      <b/>
      <sz val="20"/>
      <name val="CHelvPlain"/>
      <family val="0"/>
    </font>
    <font>
      <sz val="20"/>
      <name val="CHelvPlain"/>
      <family val="0"/>
    </font>
    <font>
      <b/>
      <sz val="10"/>
      <name val="Times New Roman"/>
      <family val="1"/>
    </font>
    <font>
      <sz val="20"/>
      <color indexed="48"/>
      <name val="CHelvPlain"/>
      <family val="0"/>
    </font>
    <font>
      <sz val="10"/>
      <color indexed="48"/>
      <name val="CHelvPlain"/>
      <family val="0"/>
    </font>
    <font>
      <b/>
      <sz val="12"/>
      <name val="CHelvPlain"/>
      <family val="0"/>
    </font>
    <font>
      <b/>
      <sz val="10"/>
      <color indexed="62"/>
      <name val="CHelvPlain"/>
      <family val="0"/>
    </font>
    <font>
      <vertAlign val="superscript"/>
      <sz val="10"/>
      <name val="CHelvPlain"/>
      <family val="0"/>
    </font>
    <font>
      <i/>
      <sz val="10"/>
      <name val="CHelvPlain"/>
      <family val="0"/>
    </font>
    <font>
      <b/>
      <sz val="10"/>
      <color indexed="54"/>
      <name val="CHelvPlain"/>
      <family val="0"/>
    </font>
    <font>
      <b/>
      <i/>
      <sz val="10"/>
      <name val="CHelvPlain"/>
      <family val="0"/>
    </font>
    <font>
      <sz val="20"/>
      <color indexed="62"/>
      <name val="CHelvPlain"/>
      <family val="0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3" fillId="3" borderId="4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21" fillId="0" borderId="0" xfId="0" applyFont="1" applyAlignment="1">
      <alignment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8"/>
  <sheetViews>
    <sheetView workbookViewId="0" topLeftCell="A1">
      <selection activeCell="G300" sqref="G300"/>
    </sheetView>
  </sheetViews>
  <sheetFormatPr defaultColWidth="9.140625" defaultRowHeight="12.75"/>
  <sheetData>
    <row r="1" spans="1:18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 t="s">
        <v>109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25">
      <c r="A4" s="4" t="s">
        <v>110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4" t="s">
        <v>107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4" t="s">
        <v>108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0:18" ht="12.75">
      <c r="J11" s="4"/>
      <c r="K11" s="4"/>
      <c r="L11" s="4"/>
      <c r="M11" s="4"/>
      <c r="N11" s="4"/>
      <c r="O11" s="4"/>
      <c r="P11" s="4"/>
      <c r="Q11" s="4"/>
      <c r="R11" s="4"/>
    </row>
    <row r="12" spans="10:18" ht="12.75">
      <c r="J12" s="4"/>
      <c r="K12" s="4"/>
      <c r="L12" s="4"/>
      <c r="M12" s="4"/>
      <c r="N12" s="4"/>
      <c r="O12" s="4"/>
      <c r="P12" s="4"/>
      <c r="Q12" s="4"/>
      <c r="R12" s="4"/>
    </row>
    <row r="13" spans="12:18" ht="12.75">
      <c r="L13" s="4"/>
      <c r="M13" s="4"/>
      <c r="N13" s="4"/>
      <c r="O13" s="4"/>
      <c r="P13" s="4"/>
      <c r="Q13" s="4"/>
      <c r="R13" s="4"/>
    </row>
    <row r="14" spans="1:1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0:18" ht="12.75">
      <c r="J17" s="4"/>
      <c r="K17" s="4"/>
      <c r="L17" s="4"/>
      <c r="M17" s="4"/>
      <c r="N17" s="4"/>
      <c r="O17" s="4"/>
      <c r="P17" s="4"/>
      <c r="Q17" s="4"/>
      <c r="R17" s="4"/>
    </row>
    <row r="18" spans="10:18" ht="12.75">
      <c r="J18" s="4"/>
      <c r="K18" s="4"/>
      <c r="L18" s="4"/>
      <c r="M18" s="4"/>
      <c r="N18" s="4"/>
      <c r="O18" s="4"/>
      <c r="P18" s="4"/>
      <c r="Q18" s="4"/>
      <c r="R18" s="4"/>
    </row>
    <row r="19" spans="10:18" ht="12.75"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20.25">
      <c r="A25" s="7" t="s">
        <v>131</v>
      </c>
      <c r="B25" s="8"/>
      <c r="C25" s="29" t="s">
        <v>111</v>
      </c>
      <c r="D25" s="29"/>
      <c r="E25" s="29"/>
      <c r="G25" s="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5.5">
      <c r="A27" s="4"/>
      <c r="B27" s="9" t="s">
        <v>132</v>
      </c>
      <c r="C27" s="10"/>
      <c r="D27" s="10"/>
      <c r="E27" s="10"/>
      <c r="F27" s="9"/>
      <c r="G27" s="9"/>
      <c r="H27" s="11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0:18" ht="12.75">
      <c r="J31" s="4"/>
      <c r="K31" s="4"/>
      <c r="L31" s="4"/>
      <c r="M31" s="4"/>
      <c r="N31" s="4"/>
      <c r="O31" s="4"/>
      <c r="P31" s="4"/>
      <c r="Q31" s="4"/>
      <c r="R31" s="4"/>
    </row>
    <row r="32" spans="10:18" ht="12.75">
      <c r="J32" s="4"/>
      <c r="K32" s="4"/>
      <c r="L32" s="4"/>
      <c r="M32" s="4"/>
      <c r="N32" s="4"/>
      <c r="O32" s="4"/>
      <c r="P32" s="4"/>
      <c r="Q32" s="4"/>
      <c r="R32" s="4"/>
    </row>
    <row r="33" spans="10:18" ht="12.75"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</sheetData>
  <printOptions/>
  <pageMargins left="0.9448818897637796" right="0.35433070866141736" top="0.5905511811023623" bottom="0.5905511811023623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23"/>
  <sheetViews>
    <sheetView workbookViewId="0" topLeftCell="E16">
      <selection activeCell="H32" sqref="H32"/>
    </sheetView>
  </sheetViews>
  <sheetFormatPr defaultColWidth="9.140625" defaultRowHeight="12.75"/>
  <cols>
    <col min="1" max="1" width="7.57421875" style="0" customWidth="1"/>
    <col min="2" max="2" width="15.28125" style="0" customWidth="1"/>
    <col min="3" max="3" width="13.8515625" style="0" customWidth="1"/>
    <col min="4" max="4" width="11.00390625" style="0" bestFit="1" customWidth="1"/>
    <col min="5" max="5" width="17.00390625" style="0" customWidth="1"/>
    <col min="6" max="6" width="12.00390625" style="0" customWidth="1"/>
    <col min="7" max="10" width="13.8515625" style="0" customWidth="1"/>
  </cols>
  <sheetData>
    <row r="1" spans="1:71" ht="12.75">
      <c r="A1" s="4"/>
      <c r="B1" s="4"/>
      <c r="C1" s="4"/>
      <c r="D1" s="4"/>
      <c r="E1" s="4"/>
      <c r="F1" s="4"/>
      <c r="G1" s="4"/>
      <c r="H1" s="4"/>
      <c r="I1" s="4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2.75">
      <c r="A2" s="4"/>
      <c r="B2" s="12"/>
      <c r="C2" s="37" t="s">
        <v>113</v>
      </c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75">
      <c r="A3" s="4"/>
      <c r="B3" s="13"/>
      <c r="C3" s="38"/>
      <c r="D3" s="38"/>
      <c r="E3" s="38"/>
      <c r="F3" s="38"/>
      <c r="G3" s="38"/>
      <c r="H3" s="38"/>
      <c r="I3" s="38"/>
      <c r="J3" s="3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75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75">
      <c r="A5" s="4"/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" customHeight="1">
      <c r="A6" s="14" t="s">
        <v>0</v>
      </c>
      <c r="B6" s="14"/>
      <c r="C6" s="6"/>
      <c r="D6" s="6"/>
      <c r="E6" s="6"/>
      <c r="F6" s="6"/>
      <c r="G6" s="6"/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2.75">
      <c r="A7" s="4"/>
      <c r="B7" s="4"/>
      <c r="C7" s="4"/>
      <c r="D7" s="4"/>
      <c r="E7" s="4"/>
      <c r="F7" s="4"/>
      <c r="G7" s="4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2.75">
      <c r="A8" s="15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4"/>
      <c r="G8" s="4"/>
      <c r="H8" s="16" t="s">
        <v>7</v>
      </c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4.25">
      <c r="A9" s="30">
        <v>1</v>
      </c>
      <c r="B9" s="17" t="s">
        <v>6</v>
      </c>
      <c r="C9" s="15" t="s">
        <v>112</v>
      </c>
      <c r="D9" s="15">
        <v>30</v>
      </c>
      <c r="E9" s="15">
        <v>20</v>
      </c>
      <c r="F9" s="4"/>
      <c r="G9" s="32">
        <f>D9*E9*12</f>
        <v>7200</v>
      </c>
      <c r="H9" s="33">
        <f>D9*E9*12</f>
        <v>7200</v>
      </c>
      <c r="I9" s="4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2.75">
      <c r="A10" s="30">
        <v>2</v>
      </c>
      <c r="B10" s="17" t="s">
        <v>8</v>
      </c>
      <c r="C10" s="15"/>
      <c r="D10" s="15"/>
      <c r="E10" s="15"/>
      <c r="F10" s="4" t="s">
        <v>115</v>
      </c>
      <c r="G10" s="32"/>
      <c r="H10" s="32"/>
      <c r="I10" s="4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2.75">
      <c r="A11" s="30"/>
      <c r="B11" s="18" t="s">
        <v>114</v>
      </c>
      <c r="C11" s="15" t="s">
        <v>13</v>
      </c>
      <c r="D11" s="15">
        <v>3</v>
      </c>
      <c r="E11" s="15">
        <v>1000</v>
      </c>
      <c r="F11" s="15">
        <v>5</v>
      </c>
      <c r="G11" s="32">
        <f>D11*E11/F11</f>
        <v>600</v>
      </c>
      <c r="H11" s="32"/>
      <c r="I11" s="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2.75">
      <c r="A12" s="31"/>
      <c r="B12" s="18" t="s">
        <v>9</v>
      </c>
      <c r="C12" s="15" t="s">
        <v>13</v>
      </c>
      <c r="D12" s="15">
        <v>2</v>
      </c>
      <c r="E12" s="15">
        <v>200</v>
      </c>
      <c r="F12" s="15">
        <v>2</v>
      </c>
      <c r="G12" s="32">
        <f>D12*E12/F12</f>
        <v>200</v>
      </c>
      <c r="H12" s="32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2.75">
      <c r="A13" s="30"/>
      <c r="B13" s="18" t="s">
        <v>10</v>
      </c>
      <c r="C13" s="15" t="s">
        <v>13</v>
      </c>
      <c r="D13" s="15">
        <v>3</v>
      </c>
      <c r="E13" s="15">
        <v>2000</v>
      </c>
      <c r="F13" s="15">
        <v>10</v>
      </c>
      <c r="G13" s="32">
        <f>D13*E13/F13</f>
        <v>600</v>
      </c>
      <c r="H13" s="32"/>
      <c r="I13" s="4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2.75">
      <c r="A14" s="30"/>
      <c r="B14" s="18" t="s">
        <v>11</v>
      </c>
      <c r="C14" s="15" t="s">
        <v>13</v>
      </c>
      <c r="D14" s="15">
        <v>2</v>
      </c>
      <c r="E14" s="15">
        <v>5000</v>
      </c>
      <c r="F14" s="15">
        <v>2</v>
      </c>
      <c r="G14" s="32">
        <f>D14*E14/F14</f>
        <v>5000</v>
      </c>
      <c r="H14" s="32"/>
      <c r="I14" s="4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2.75">
      <c r="A15" s="30"/>
      <c r="B15" s="18" t="s">
        <v>12</v>
      </c>
      <c r="C15" s="4"/>
      <c r="D15" s="4"/>
      <c r="E15" s="15"/>
      <c r="F15" s="15"/>
      <c r="G15" s="32">
        <v>15000</v>
      </c>
      <c r="H15" s="32"/>
      <c r="I15" s="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2.75">
      <c r="A16" s="30"/>
      <c r="B16" s="4"/>
      <c r="C16" s="4"/>
      <c r="D16" s="4"/>
      <c r="E16" s="4"/>
      <c r="F16" s="4"/>
      <c r="G16" s="32">
        <f>SUM(G11:G15)</f>
        <v>21400</v>
      </c>
      <c r="H16" s="33">
        <f>G16</f>
        <v>21400</v>
      </c>
      <c r="I16" s="4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2.75">
      <c r="A17" s="30">
        <v>3</v>
      </c>
      <c r="B17" s="17" t="s">
        <v>116</v>
      </c>
      <c r="C17" s="15" t="s">
        <v>14</v>
      </c>
      <c r="D17" s="15" t="s">
        <v>15</v>
      </c>
      <c r="E17" s="15" t="s">
        <v>16</v>
      </c>
      <c r="F17" s="15" t="s">
        <v>17</v>
      </c>
      <c r="G17" s="32"/>
      <c r="H17" s="32"/>
      <c r="I17" s="4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2.75">
      <c r="A18" s="30"/>
      <c r="B18" s="18" t="s">
        <v>20</v>
      </c>
      <c r="C18" s="15">
        <v>800</v>
      </c>
      <c r="D18" s="15">
        <v>1</v>
      </c>
      <c r="E18" s="15">
        <f>C18*0.7*D18</f>
        <v>560</v>
      </c>
      <c r="F18" s="15">
        <f>C18*D18+E18</f>
        <v>1360</v>
      </c>
      <c r="G18" s="32">
        <f>F18*12</f>
        <v>16320</v>
      </c>
      <c r="H18" s="32"/>
      <c r="I18" s="4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2.75">
      <c r="A19" s="30"/>
      <c r="B19" s="18" t="s">
        <v>18</v>
      </c>
      <c r="C19" s="15">
        <v>400</v>
      </c>
      <c r="D19" s="15">
        <v>2</v>
      </c>
      <c r="E19" s="15">
        <f>C19*0.7*D19</f>
        <v>560</v>
      </c>
      <c r="F19" s="15">
        <f>C19*D19+E19</f>
        <v>1360</v>
      </c>
      <c r="G19" s="32">
        <f>F19*12</f>
        <v>16320</v>
      </c>
      <c r="H19" s="32"/>
      <c r="I19" s="4"/>
      <c r="J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2.75">
      <c r="A20" s="30"/>
      <c r="B20" s="18" t="s">
        <v>19</v>
      </c>
      <c r="C20" s="15">
        <v>250</v>
      </c>
      <c r="D20" s="15">
        <v>4</v>
      </c>
      <c r="E20" s="15">
        <f>C20*0.7*D20</f>
        <v>700</v>
      </c>
      <c r="F20" s="15">
        <f>C20*D20+E20</f>
        <v>1700</v>
      </c>
      <c r="G20" s="32">
        <f>F20*12</f>
        <v>20400</v>
      </c>
      <c r="H20" s="32"/>
      <c r="I20" s="4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2.75">
      <c r="A21" s="30"/>
      <c r="B21" s="18" t="s">
        <v>21</v>
      </c>
      <c r="C21" s="15">
        <v>150</v>
      </c>
      <c r="D21" s="15">
        <v>1</v>
      </c>
      <c r="E21" s="15">
        <f>C21*0.7*D21</f>
        <v>105</v>
      </c>
      <c r="F21" s="15">
        <f>C21*D21+E21</f>
        <v>255</v>
      </c>
      <c r="G21" s="32">
        <f>F21*12</f>
        <v>3060</v>
      </c>
      <c r="H21" s="32"/>
      <c r="I21" s="4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2.75">
      <c r="A22" s="30"/>
      <c r="B22" s="4"/>
      <c r="C22" s="4"/>
      <c r="D22" s="4"/>
      <c r="E22" s="4"/>
      <c r="F22" s="15">
        <f>SUM(F18:F21)</f>
        <v>4675</v>
      </c>
      <c r="G22" s="32">
        <f>SUM(G18:G21)</f>
        <v>56100</v>
      </c>
      <c r="H22" s="33">
        <f>SUM(G18:G21)</f>
        <v>56100</v>
      </c>
      <c r="I22" s="4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2.75">
      <c r="A23" s="30"/>
      <c r="B23" s="4"/>
      <c r="C23" s="4"/>
      <c r="D23" s="4"/>
      <c r="E23" s="4"/>
      <c r="F23" s="4"/>
      <c r="G23" s="32"/>
      <c r="H23" s="32"/>
      <c r="I23" s="4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2.75">
      <c r="A24" s="30">
        <v>4</v>
      </c>
      <c r="B24" s="17" t="s">
        <v>22</v>
      </c>
      <c r="C24" s="4"/>
      <c r="D24" s="4"/>
      <c r="E24" s="4"/>
      <c r="F24" s="4" t="s">
        <v>23</v>
      </c>
      <c r="G24" s="32"/>
      <c r="H24" s="32"/>
      <c r="I24" s="4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2.75">
      <c r="A25" s="30"/>
      <c r="B25" s="17"/>
      <c r="C25" s="4"/>
      <c r="D25" s="4"/>
      <c r="E25" s="4"/>
      <c r="F25" s="15">
        <v>2000</v>
      </c>
      <c r="G25" s="32">
        <f>F25*12</f>
        <v>24000</v>
      </c>
      <c r="H25" s="33">
        <f>G25</f>
        <v>24000</v>
      </c>
      <c r="I25" s="4"/>
      <c r="J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3.5" thickBot="1">
      <c r="A26" s="30">
        <v>5</v>
      </c>
      <c r="B26" s="17" t="s">
        <v>24</v>
      </c>
      <c r="C26" s="4"/>
      <c r="D26" s="4"/>
      <c r="E26" s="4"/>
      <c r="F26" s="15">
        <v>1516.5</v>
      </c>
      <c r="G26" s="32">
        <f>F26*12</f>
        <v>18198</v>
      </c>
      <c r="H26" s="33">
        <f>G26</f>
        <v>18198</v>
      </c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3.5" thickBot="1">
      <c r="A27" s="15"/>
      <c r="B27" s="4"/>
      <c r="C27" s="4"/>
      <c r="D27" s="4"/>
      <c r="E27" s="4"/>
      <c r="F27" s="15"/>
      <c r="G27" s="32"/>
      <c r="H27" s="34">
        <f>SUM(H9:H26)</f>
        <v>126898</v>
      </c>
      <c r="I27" s="4"/>
      <c r="J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2.75">
      <c r="A28" s="15"/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2.75">
      <c r="A29" s="15"/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2.75">
      <c r="A30" s="15"/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1:7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</sheetData>
  <mergeCells count="1">
    <mergeCell ref="C2:J3"/>
  </mergeCells>
  <printOptions/>
  <pageMargins left="0.7480314960629921" right="0.35433070866141736" top="0.984251968503937" bottom="0.5905511811023623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174"/>
  <sheetViews>
    <sheetView workbookViewId="0" topLeftCell="A1">
      <selection activeCell="B51" sqref="B51"/>
    </sheetView>
  </sheetViews>
  <sheetFormatPr defaultColWidth="9.140625" defaultRowHeight="12.75"/>
  <cols>
    <col min="2" max="2" width="18.7109375" style="0" customWidth="1"/>
    <col min="6" max="6" width="10.00390625" style="0" customWidth="1"/>
  </cols>
  <sheetData>
    <row r="1" spans="1:87" ht="12.75">
      <c r="A1" s="4"/>
      <c r="B1" s="4"/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12.75">
      <c r="A2" s="4"/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ht="15">
      <c r="A3" s="14" t="s">
        <v>25</v>
      </c>
      <c r="B3" s="14"/>
      <c r="C3" s="14"/>
      <c r="D3" s="1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ht="12.75">
      <c r="A4" s="4"/>
      <c r="B4" s="4"/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ht="12.75">
      <c r="A5" s="15" t="s">
        <v>1</v>
      </c>
      <c r="B5" s="15" t="s">
        <v>26</v>
      </c>
      <c r="C5" s="15" t="s">
        <v>27</v>
      </c>
      <c r="D5" s="15" t="s">
        <v>4</v>
      </c>
      <c r="E5" s="15" t="s">
        <v>4</v>
      </c>
      <c r="F5" s="15" t="s">
        <v>29</v>
      </c>
      <c r="G5" s="39" t="s">
        <v>31</v>
      </c>
      <c r="H5" s="39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12.75">
      <c r="A6" s="4"/>
      <c r="B6" s="4"/>
      <c r="C6" s="15"/>
      <c r="D6" s="15" t="s">
        <v>28</v>
      </c>
      <c r="E6" s="15" t="s">
        <v>117</v>
      </c>
      <c r="F6" s="15" t="s">
        <v>30</v>
      </c>
      <c r="G6" s="20" t="s">
        <v>28</v>
      </c>
      <c r="H6" s="20" t="s">
        <v>32</v>
      </c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ht="12.75">
      <c r="A7" s="4">
        <v>1</v>
      </c>
      <c r="B7" s="11" t="s">
        <v>33</v>
      </c>
      <c r="C7" s="15" t="s">
        <v>70</v>
      </c>
      <c r="D7" s="4">
        <v>67</v>
      </c>
      <c r="E7" s="4">
        <f>D7*12</f>
        <v>804</v>
      </c>
      <c r="F7" s="4">
        <v>0.65</v>
      </c>
      <c r="G7" s="4">
        <f>D7*F7</f>
        <v>43.550000000000004</v>
      </c>
      <c r="H7" s="4">
        <f>E7*F7</f>
        <v>522.6</v>
      </c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12.75">
      <c r="A8" s="4">
        <v>2</v>
      </c>
      <c r="B8" s="11" t="s">
        <v>34</v>
      </c>
      <c r="C8" s="15" t="s">
        <v>70</v>
      </c>
      <c r="D8" s="4">
        <v>8.5</v>
      </c>
      <c r="E8" s="4">
        <f aca="true" t="shared" si="0" ref="E8:E51">D8*12</f>
        <v>102</v>
      </c>
      <c r="F8" s="4">
        <v>2.5</v>
      </c>
      <c r="G8" s="4">
        <f aca="true" t="shared" si="1" ref="G8:G51">D8*F8</f>
        <v>21.25</v>
      </c>
      <c r="H8" s="4">
        <f aca="true" t="shared" si="2" ref="H8:H51">E8*F8</f>
        <v>255</v>
      </c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12.75">
      <c r="A9" s="4">
        <v>3</v>
      </c>
      <c r="B9" s="11" t="s">
        <v>35</v>
      </c>
      <c r="C9" s="15" t="s">
        <v>70</v>
      </c>
      <c r="D9" s="4">
        <v>17</v>
      </c>
      <c r="E9" s="4">
        <f t="shared" si="0"/>
        <v>204</v>
      </c>
      <c r="F9" s="4">
        <v>2.5</v>
      </c>
      <c r="G9" s="4">
        <f t="shared" si="1"/>
        <v>42.5</v>
      </c>
      <c r="H9" s="4">
        <f t="shared" si="2"/>
        <v>510</v>
      </c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12.75">
      <c r="A10" s="4">
        <v>4</v>
      </c>
      <c r="B10" s="11" t="s">
        <v>36</v>
      </c>
      <c r="C10" s="15" t="s">
        <v>13</v>
      </c>
      <c r="D10" s="4">
        <v>1251</v>
      </c>
      <c r="E10" s="4">
        <f t="shared" si="0"/>
        <v>15012</v>
      </c>
      <c r="F10" s="4">
        <v>0.15</v>
      </c>
      <c r="G10" s="4">
        <f t="shared" si="1"/>
        <v>187.65</v>
      </c>
      <c r="H10" s="4">
        <f t="shared" si="2"/>
        <v>2251.7999999999997</v>
      </c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12.75">
      <c r="A11" s="4">
        <v>5</v>
      </c>
      <c r="B11" s="11" t="s">
        <v>37</v>
      </c>
      <c r="C11" s="15" t="s">
        <v>70</v>
      </c>
      <c r="D11" s="4">
        <v>10.5</v>
      </c>
      <c r="E11" s="4">
        <f t="shared" si="0"/>
        <v>126</v>
      </c>
      <c r="F11" s="4">
        <v>0.8</v>
      </c>
      <c r="G11" s="4">
        <f t="shared" si="1"/>
        <v>8.4</v>
      </c>
      <c r="H11" s="4">
        <f t="shared" si="2"/>
        <v>100.80000000000001</v>
      </c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ht="12.75">
      <c r="A12" s="4">
        <v>6</v>
      </c>
      <c r="B12" s="11" t="s">
        <v>118</v>
      </c>
      <c r="C12" s="15" t="s">
        <v>71</v>
      </c>
      <c r="D12" s="4">
        <v>3</v>
      </c>
      <c r="E12" s="4">
        <f t="shared" si="0"/>
        <v>36</v>
      </c>
      <c r="F12" s="4">
        <v>2</v>
      </c>
      <c r="G12" s="4">
        <f t="shared" si="1"/>
        <v>6</v>
      </c>
      <c r="H12" s="4">
        <f t="shared" si="2"/>
        <v>72</v>
      </c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12.75">
      <c r="A13" s="4">
        <v>7</v>
      </c>
      <c r="B13" s="11" t="s">
        <v>38</v>
      </c>
      <c r="C13" s="15" t="s">
        <v>71</v>
      </c>
      <c r="D13" s="4">
        <v>86.5</v>
      </c>
      <c r="E13" s="4">
        <f t="shared" si="0"/>
        <v>1038</v>
      </c>
      <c r="F13" s="4">
        <v>0.8</v>
      </c>
      <c r="G13" s="4">
        <f t="shared" si="1"/>
        <v>69.2</v>
      </c>
      <c r="H13" s="4">
        <f t="shared" si="2"/>
        <v>830.4000000000001</v>
      </c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12.75">
      <c r="A14" s="4">
        <v>8</v>
      </c>
      <c r="B14" s="11" t="s">
        <v>39</v>
      </c>
      <c r="C14" s="15" t="s">
        <v>70</v>
      </c>
      <c r="D14" s="4">
        <v>11</v>
      </c>
      <c r="E14" s="4">
        <f t="shared" si="0"/>
        <v>132</v>
      </c>
      <c r="F14" s="4">
        <v>0.8</v>
      </c>
      <c r="G14" s="4">
        <f t="shared" si="1"/>
        <v>8.8</v>
      </c>
      <c r="H14" s="4">
        <f t="shared" si="2"/>
        <v>105.60000000000001</v>
      </c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12.75">
      <c r="A15" s="4">
        <v>9</v>
      </c>
      <c r="B15" s="11" t="s">
        <v>40</v>
      </c>
      <c r="C15" s="15" t="s">
        <v>70</v>
      </c>
      <c r="D15" s="4">
        <v>12.5</v>
      </c>
      <c r="E15" s="4">
        <f t="shared" si="0"/>
        <v>150</v>
      </c>
      <c r="F15" s="4">
        <v>9</v>
      </c>
      <c r="G15" s="4">
        <f t="shared" si="1"/>
        <v>112.5</v>
      </c>
      <c r="H15" s="4">
        <f t="shared" si="2"/>
        <v>1350</v>
      </c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12.75">
      <c r="A16" s="4">
        <v>10</v>
      </c>
      <c r="B16" s="11" t="s">
        <v>41</v>
      </c>
      <c r="C16" s="15" t="s">
        <v>70</v>
      </c>
      <c r="D16" s="4">
        <v>4.5</v>
      </c>
      <c r="E16" s="4">
        <f t="shared" si="0"/>
        <v>54</v>
      </c>
      <c r="F16" s="4">
        <v>10</v>
      </c>
      <c r="G16" s="4">
        <f t="shared" si="1"/>
        <v>45</v>
      </c>
      <c r="H16" s="4">
        <f t="shared" si="2"/>
        <v>540</v>
      </c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12.75">
      <c r="A17" s="4">
        <v>11</v>
      </c>
      <c r="B17" s="11" t="s">
        <v>119</v>
      </c>
      <c r="C17" s="15" t="s">
        <v>70</v>
      </c>
      <c r="D17" s="4">
        <v>8.5</v>
      </c>
      <c r="E17" s="4">
        <f t="shared" si="0"/>
        <v>102</v>
      </c>
      <c r="F17" s="4">
        <v>10</v>
      </c>
      <c r="G17" s="4">
        <f t="shared" si="1"/>
        <v>85</v>
      </c>
      <c r="H17" s="4">
        <f t="shared" si="2"/>
        <v>1020</v>
      </c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12.75">
      <c r="A18" s="4">
        <v>12</v>
      </c>
      <c r="B18" s="11" t="s">
        <v>42</v>
      </c>
      <c r="C18" s="15" t="s">
        <v>13</v>
      </c>
      <c r="D18" s="4">
        <v>36</v>
      </c>
      <c r="E18" s="4">
        <f t="shared" si="0"/>
        <v>432</v>
      </c>
      <c r="F18" s="4">
        <v>0.05</v>
      </c>
      <c r="G18" s="4">
        <f t="shared" si="1"/>
        <v>1.8</v>
      </c>
      <c r="H18" s="4">
        <f t="shared" si="2"/>
        <v>21.6</v>
      </c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12.75">
      <c r="A19" s="4">
        <v>13</v>
      </c>
      <c r="B19" s="11" t="s">
        <v>43</v>
      </c>
      <c r="C19" s="15" t="s">
        <v>13</v>
      </c>
      <c r="D19" s="4">
        <v>105</v>
      </c>
      <c r="E19" s="4">
        <f t="shared" si="0"/>
        <v>1260</v>
      </c>
      <c r="F19" s="4">
        <v>0.05</v>
      </c>
      <c r="G19" s="4">
        <f t="shared" si="1"/>
        <v>5.25</v>
      </c>
      <c r="H19" s="4">
        <f t="shared" si="2"/>
        <v>63</v>
      </c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12.75">
      <c r="A20" s="4">
        <v>14</v>
      </c>
      <c r="B20" s="11" t="s">
        <v>44</v>
      </c>
      <c r="C20" s="15" t="s">
        <v>70</v>
      </c>
      <c r="D20" s="4">
        <v>2.5</v>
      </c>
      <c r="E20" s="4">
        <f t="shared" si="0"/>
        <v>30</v>
      </c>
      <c r="F20" s="4">
        <v>7</v>
      </c>
      <c r="G20" s="4">
        <f t="shared" si="1"/>
        <v>17.5</v>
      </c>
      <c r="H20" s="4">
        <f t="shared" si="2"/>
        <v>210</v>
      </c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12.75">
      <c r="A21" s="4">
        <v>15</v>
      </c>
      <c r="B21" s="11" t="s">
        <v>45</v>
      </c>
      <c r="C21" s="15" t="s">
        <v>70</v>
      </c>
      <c r="D21" s="4">
        <v>1.5</v>
      </c>
      <c r="E21" s="4">
        <f t="shared" si="0"/>
        <v>18</v>
      </c>
      <c r="F21" s="4">
        <v>18</v>
      </c>
      <c r="G21" s="4">
        <f t="shared" si="1"/>
        <v>27</v>
      </c>
      <c r="H21" s="4">
        <f t="shared" si="2"/>
        <v>324</v>
      </c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12.75">
      <c r="A22" s="4">
        <v>16</v>
      </c>
      <c r="B22" s="11" t="s">
        <v>120</v>
      </c>
      <c r="C22" s="15" t="s">
        <v>70</v>
      </c>
      <c r="D22" s="4">
        <v>1</v>
      </c>
      <c r="E22" s="4">
        <f t="shared" si="0"/>
        <v>12</v>
      </c>
      <c r="F22" s="4">
        <v>2</v>
      </c>
      <c r="G22" s="4">
        <f t="shared" si="1"/>
        <v>2</v>
      </c>
      <c r="H22" s="4">
        <f t="shared" si="2"/>
        <v>24</v>
      </c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12.75">
      <c r="A23" s="4">
        <v>17</v>
      </c>
      <c r="B23" s="11" t="s">
        <v>46</v>
      </c>
      <c r="C23" s="15" t="s">
        <v>70</v>
      </c>
      <c r="D23" s="4">
        <v>1</v>
      </c>
      <c r="E23" s="4">
        <f t="shared" si="0"/>
        <v>12</v>
      </c>
      <c r="F23" s="4">
        <v>10</v>
      </c>
      <c r="G23" s="4">
        <f t="shared" si="1"/>
        <v>10</v>
      </c>
      <c r="H23" s="4">
        <f t="shared" si="2"/>
        <v>120</v>
      </c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2.75">
      <c r="A24" s="4">
        <v>18</v>
      </c>
      <c r="B24" s="11" t="s">
        <v>47</v>
      </c>
      <c r="C24" s="15" t="s">
        <v>13</v>
      </c>
      <c r="D24" s="4">
        <v>695</v>
      </c>
      <c r="E24" s="4">
        <f t="shared" si="0"/>
        <v>8340</v>
      </c>
      <c r="F24" s="4">
        <v>0.5</v>
      </c>
      <c r="G24" s="4">
        <f t="shared" si="1"/>
        <v>347.5</v>
      </c>
      <c r="H24" s="4">
        <f t="shared" si="2"/>
        <v>4170</v>
      </c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2.75">
      <c r="A25" s="4">
        <v>19</v>
      </c>
      <c r="B25" s="11" t="s">
        <v>48</v>
      </c>
      <c r="C25" s="15" t="s">
        <v>70</v>
      </c>
      <c r="D25" s="4">
        <v>0.5</v>
      </c>
      <c r="E25" s="4">
        <f t="shared" si="0"/>
        <v>6</v>
      </c>
      <c r="F25" s="4">
        <v>10</v>
      </c>
      <c r="G25" s="4">
        <f t="shared" si="1"/>
        <v>5</v>
      </c>
      <c r="H25" s="4">
        <f t="shared" si="2"/>
        <v>60</v>
      </c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12.75">
      <c r="A26" s="4">
        <v>20</v>
      </c>
      <c r="B26" s="11" t="s">
        <v>49</v>
      </c>
      <c r="C26" s="15" t="s">
        <v>13</v>
      </c>
      <c r="D26" s="4">
        <v>14</v>
      </c>
      <c r="E26" s="4">
        <f t="shared" si="0"/>
        <v>168</v>
      </c>
      <c r="F26" s="4">
        <v>0.1</v>
      </c>
      <c r="G26" s="4">
        <f t="shared" si="1"/>
        <v>1.4000000000000001</v>
      </c>
      <c r="H26" s="4">
        <f t="shared" si="2"/>
        <v>16.8</v>
      </c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12.75">
      <c r="A27" s="4">
        <v>21</v>
      </c>
      <c r="B27" s="11" t="s">
        <v>50</v>
      </c>
      <c r="C27" s="15" t="s">
        <v>70</v>
      </c>
      <c r="D27" s="4">
        <v>0.5</v>
      </c>
      <c r="E27" s="4">
        <f t="shared" si="0"/>
        <v>6</v>
      </c>
      <c r="F27" s="4">
        <v>2</v>
      </c>
      <c r="G27" s="4">
        <f t="shared" si="1"/>
        <v>1</v>
      </c>
      <c r="H27" s="4">
        <f t="shared" si="2"/>
        <v>12</v>
      </c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12.75">
      <c r="A28" s="4">
        <v>22</v>
      </c>
      <c r="B28" s="11" t="s">
        <v>51</v>
      </c>
      <c r="C28" s="15" t="s">
        <v>70</v>
      </c>
      <c r="D28" s="4">
        <v>0.5</v>
      </c>
      <c r="E28" s="4">
        <f t="shared" si="0"/>
        <v>6</v>
      </c>
      <c r="F28" s="4">
        <v>1.5</v>
      </c>
      <c r="G28" s="4">
        <f t="shared" si="1"/>
        <v>0.75</v>
      </c>
      <c r="H28" s="4">
        <f t="shared" si="2"/>
        <v>9</v>
      </c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12.75">
      <c r="A29" s="4">
        <v>23</v>
      </c>
      <c r="B29" s="11" t="s">
        <v>52</v>
      </c>
      <c r="C29" s="15" t="s">
        <v>70</v>
      </c>
      <c r="D29" s="4">
        <v>4</v>
      </c>
      <c r="E29" s="4">
        <f t="shared" si="0"/>
        <v>48</v>
      </c>
      <c r="F29" s="4">
        <v>2.1</v>
      </c>
      <c r="G29" s="4">
        <f t="shared" si="1"/>
        <v>8.4</v>
      </c>
      <c r="H29" s="4">
        <f t="shared" si="2"/>
        <v>100.80000000000001</v>
      </c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ht="12.75">
      <c r="A30" s="4">
        <v>24</v>
      </c>
      <c r="B30" s="11" t="s">
        <v>53</v>
      </c>
      <c r="C30" s="15" t="s">
        <v>70</v>
      </c>
      <c r="D30" s="4">
        <v>1.5</v>
      </c>
      <c r="E30" s="4">
        <f t="shared" si="0"/>
        <v>18</v>
      </c>
      <c r="F30" s="4">
        <v>2.3</v>
      </c>
      <c r="G30" s="4">
        <f t="shared" si="1"/>
        <v>3.4499999999999997</v>
      </c>
      <c r="H30" s="4">
        <f t="shared" si="2"/>
        <v>41.4</v>
      </c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ht="12.75">
      <c r="A31" s="4">
        <v>25</v>
      </c>
      <c r="B31" s="11" t="s">
        <v>121</v>
      </c>
      <c r="C31" s="15" t="s">
        <v>70</v>
      </c>
      <c r="D31" s="4">
        <v>4</v>
      </c>
      <c r="E31" s="4">
        <f t="shared" si="0"/>
        <v>48</v>
      </c>
      <c r="F31" s="4">
        <v>5</v>
      </c>
      <c r="G31" s="4">
        <f t="shared" si="1"/>
        <v>20</v>
      </c>
      <c r="H31" s="4">
        <f t="shared" si="2"/>
        <v>240</v>
      </c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ht="12.75">
      <c r="A32" s="4">
        <v>26</v>
      </c>
      <c r="B32" s="11" t="s">
        <v>54</v>
      </c>
      <c r="C32" s="15" t="s">
        <v>70</v>
      </c>
      <c r="D32" s="4">
        <v>29</v>
      </c>
      <c r="E32" s="4">
        <f t="shared" si="0"/>
        <v>348</v>
      </c>
      <c r="F32" s="4">
        <v>1</v>
      </c>
      <c r="G32" s="4">
        <f t="shared" si="1"/>
        <v>29</v>
      </c>
      <c r="H32" s="4">
        <f t="shared" si="2"/>
        <v>348</v>
      </c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ht="12.75">
      <c r="A33" s="4">
        <v>27</v>
      </c>
      <c r="B33" s="11" t="s">
        <v>55</v>
      </c>
      <c r="C33" s="15" t="s">
        <v>70</v>
      </c>
      <c r="D33" s="4">
        <v>19.5</v>
      </c>
      <c r="E33" s="4">
        <f t="shared" si="0"/>
        <v>234</v>
      </c>
      <c r="F33" s="4">
        <v>1</v>
      </c>
      <c r="G33" s="4">
        <f t="shared" si="1"/>
        <v>19.5</v>
      </c>
      <c r="H33" s="4">
        <f t="shared" si="2"/>
        <v>234</v>
      </c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ht="12.75">
      <c r="A34" s="4">
        <v>28</v>
      </c>
      <c r="B34" s="11" t="s">
        <v>56</v>
      </c>
      <c r="C34" s="15" t="s">
        <v>70</v>
      </c>
      <c r="D34" s="4">
        <v>7</v>
      </c>
      <c r="E34" s="4">
        <f t="shared" si="0"/>
        <v>84</v>
      </c>
      <c r="F34" s="4">
        <v>1</v>
      </c>
      <c r="G34" s="4">
        <f t="shared" si="1"/>
        <v>7</v>
      </c>
      <c r="H34" s="4">
        <f t="shared" si="2"/>
        <v>84</v>
      </c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ht="12.75">
      <c r="A35" s="4">
        <v>29</v>
      </c>
      <c r="B35" s="11" t="s">
        <v>57</v>
      </c>
      <c r="C35" s="15" t="s">
        <v>70</v>
      </c>
      <c r="D35" s="4">
        <v>6</v>
      </c>
      <c r="E35" s="4">
        <f t="shared" si="0"/>
        <v>72</v>
      </c>
      <c r="F35" s="4">
        <v>1.5</v>
      </c>
      <c r="G35" s="4">
        <f t="shared" si="1"/>
        <v>9</v>
      </c>
      <c r="H35" s="4">
        <f t="shared" si="2"/>
        <v>108</v>
      </c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ht="12.75">
      <c r="A36" s="4">
        <v>30</v>
      </c>
      <c r="B36" s="11" t="s">
        <v>58</v>
      </c>
      <c r="C36" s="15" t="s">
        <v>13</v>
      </c>
      <c r="D36" s="4">
        <v>10</v>
      </c>
      <c r="E36" s="4">
        <f t="shared" si="0"/>
        <v>120</v>
      </c>
      <c r="F36" s="4">
        <v>3</v>
      </c>
      <c r="G36" s="4">
        <f t="shared" si="1"/>
        <v>30</v>
      </c>
      <c r="H36" s="4">
        <f t="shared" si="2"/>
        <v>360</v>
      </c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ht="12.75">
      <c r="A37" s="4">
        <v>31</v>
      </c>
      <c r="B37" s="11" t="s">
        <v>59</v>
      </c>
      <c r="C37" s="15" t="s">
        <v>70</v>
      </c>
      <c r="D37" s="4">
        <v>1</v>
      </c>
      <c r="E37" s="4">
        <f t="shared" si="0"/>
        <v>12</v>
      </c>
      <c r="F37" s="4">
        <v>10</v>
      </c>
      <c r="G37" s="4">
        <f t="shared" si="1"/>
        <v>10</v>
      </c>
      <c r="H37" s="4">
        <f t="shared" si="2"/>
        <v>120</v>
      </c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ht="12.75">
      <c r="A38" s="4">
        <v>32</v>
      </c>
      <c r="B38" s="11" t="s">
        <v>60</v>
      </c>
      <c r="C38" s="15" t="s">
        <v>70</v>
      </c>
      <c r="D38" s="4">
        <v>1</v>
      </c>
      <c r="E38" s="4">
        <f>D38*12</f>
        <v>12</v>
      </c>
      <c r="F38" s="4">
        <v>10</v>
      </c>
      <c r="G38" s="4">
        <f t="shared" si="1"/>
        <v>10</v>
      </c>
      <c r="H38" s="4">
        <f t="shared" si="2"/>
        <v>120</v>
      </c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ht="12.75">
      <c r="A39" s="4">
        <v>33</v>
      </c>
      <c r="B39" s="11" t="s">
        <v>61</v>
      </c>
      <c r="C39" s="15" t="s">
        <v>70</v>
      </c>
      <c r="D39" s="4">
        <v>2</v>
      </c>
      <c r="E39" s="4">
        <v>24</v>
      </c>
      <c r="F39" s="4">
        <v>10</v>
      </c>
      <c r="G39" s="4">
        <f t="shared" si="1"/>
        <v>20</v>
      </c>
      <c r="H39" s="4">
        <f t="shared" si="2"/>
        <v>240</v>
      </c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ht="12.75">
      <c r="A40" s="4">
        <v>34</v>
      </c>
      <c r="B40" s="11" t="s">
        <v>62</v>
      </c>
      <c r="C40" s="15" t="s">
        <v>70</v>
      </c>
      <c r="D40" s="4">
        <v>2</v>
      </c>
      <c r="E40" s="4">
        <f t="shared" si="0"/>
        <v>24</v>
      </c>
      <c r="F40" s="4">
        <v>10</v>
      </c>
      <c r="G40" s="4">
        <f t="shared" si="1"/>
        <v>20</v>
      </c>
      <c r="H40" s="4">
        <f t="shared" si="2"/>
        <v>240</v>
      </c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ht="12.75">
      <c r="A41" s="4">
        <v>35</v>
      </c>
      <c r="B41" s="11" t="s">
        <v>122</v>
      </c>
      <c r="C41" s="15" t="s">
        <v>70</v>
      </c>
      <c r="D41" s="4">
        <v>15</v>
      </c>
      <c r="E41" s="4">
        <f t="shared" si="0"/>
        <v>180</v>
      </c>
      <c r="F41" s="4">
        <v>10</v>
      </c>
      <c r="G41" s="4">
        <f t="shared" si="1"/>
        <v>150</v>
      </c>
      <c r="H41" s="4">
        <f t="shared" si="2"/>
        <v>1800</v>
      </c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ht="12.75">
      <c r="A42" s="4">
        <v>36</v>
      </c>
      <c r="B42" s="11" t="s">
        <v>63</v>
      </c>
      <c r="C42" s="15" t="s">
        <v>70</v>
      </c>
      <c r="D42" s="4">
        <v>2</v>
      </c>
      <c r="E42" s="4">
        <f t="shared" si="0"/>
        <v>24</v>
      </c>
      <c r="F42" s="4">
        <v>1</v>
      </c>
      <c r="G42" s="4">
        <f t="shared" si="1"/>
        <v>2</v>
      </c>
      <c r="H42" s="4">
        <f t="shared" si="2"/>
        <v>24</v>
      </c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ht="12.75">
      <c r="A43" s="4">
        <v>37</v>
      </c>
      <c r="B43" s="11" t="s">
        <v>64</v>
      </c>
      <c r="C43" s="15" t="s">
        <v>70</v>
      </c>
      <c r="D43" s="4">
        <v>9</v>
      </c>
      <c r="E43" s="4">
        <f t="shared" si="0"/>
        <v>108</v>
      </c>
      <c r="F43" s="4">
        <v>2</v>
      </c>
      <c r="G43" s="4">
        <f t="shared" si="1"/>
        <v>18</v>
      </c>
      <c r="H43" s="4">
        <f t="shared" si="2"/>
        <v>216</v>
      </c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ht="12.75">
      <c r="A44" s="4">
        <v>38</v>
      </c>
      <c r="B44" s="11" t="s">
        <v>65</v>
      </c>
      <c r="C44" s="15" t="s">
        <v>13</v>
      </c>
      <c r="D44" s="4">
        <v>2</v>
      </c>
      <c r="E44" s="4">
        <f t="shared" si="0"/>
        <v>24</v>
      </c>
      <c r="F44" s="4">
        <v>0.8</v>
      </c>
      <c r="G44" s="4">
        <f t="shared" si="1"/>
        <v>1.6</v>
      </c>
      <c r="H44" s="4">
        <f t="shared" si="2"/>
        <v>19.200000000000003</v>
      </c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ht="12.75">
      <c r="A45" s="4">
        <v>39</v>
      </c>
      <c r="B45" s="11" t="s">
        <v>123</v>
      </c>
      <c r="C45" s="15" t="s">
        <v>70</v>
      </c>
      <c r="D45" s="4">
        <v>1</v>
      </c>
      <c r="E45" s="4">
        <f t="shared" si="0"/>
        <v>12</v>
      </c>
      <c r="F45" s="4">
        <v>3.5</v>
      </c>
      <c r="G45" s="4">
        <f t="shared" si="1"/>
        <v>3.5</v>
      </c>
      <c r="H45" s="4">
        <f t="shared" si="2"/>
        <v>42</v>
      </c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ht="12.75">
      <c r="A46" s="4">
        <v>40</v>
      </c>
      <c r="B46" s="11" t="s">
        <v>66</v>
      </c>
      <c r="C46" s="15" t="s">
        <v>71</v>
      </c>
      <c r="D46" s="4">
        <v>3</v>
      </c>
      <c r="E46" s="4">
        <f t="shared" si="0"/>
        <v>36</v>
      </c>
      <c r="F46" s="4">
        <v>15</v>
      </c>
      <c r="G46" s="4">
        <f t="shared" si="1"/>
        <v>45</v>
      </c>
      <c r="H46" s="4">
        <f t="shared" si="2"/>
        <v>540</v>
      </c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ht="12.75">
      <c r="A47" s="4">
        <v>41</v>
      </c>
      <c r="B47" s="11" t="s">
        <v>67</v>
      </c>
      <c r="C47" s="15" t="s">
        <v>71</v>
      </c>
      <c r="D47" s="4">
        <v>1</v>
      </c>
      <c r="E47" s="4">
        <f t="shared" si="0"/>
        <v>12</v>
      </c>
      <c r="F47" s="4">
        <v>20</v>
      </c>
      <c r="G47" s="4">
        <f t="shared" si="1"/>
        <v>20</v>
      </c>
      <c r="H47" s="4">
        <f t="shared" si="2"/>
        <v>240</v>
      </c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ht="12.75">
      <c r="A48" s="4">
        <v>42</v>
      </c>
      <c r="B48" s="11" t="s">
        <v>124</v>
      </c>
      <c r="C48" s="15" t="s">
        <v>71</v>
      </c>
      <c r="D48" s="4">
        <v>1</v>
      </c>
      <c r="E48" s="4">
        <f t="shared" si="0"/>
        <v>12</v>
      </c>
      <c r="F48" s="4">
        <v>20</v>
      </c>
      <c r="G48" s="4">
        <f t="shared" si="1"/>
        <v>20</v>
      </c>
      <c r="H48" s="4">
        <f t="shared" si="2"/>
        <v>240</v>
      </c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ht="12.75">
      <c r="A49" s="4">
        <v>43</v>
      </c>
      <c r="B49" s="11" t="s">
        <v>68</v>
      </c>
      <c r="C49" s="15" t="s">
        <v>71</v>
      </c>
      <c r="D49" s="4">
        <v>1</v>
      </c>
      <c r="E49" s="4">
        <f t="shared" si="0"/>
        <v>12</v>
      </c>
      <c r="F49" s="4">
        <v>3</v>
      </c>
      <c r="G49" s="4">
        <f t="shared" si="1"/>
        <v>3</v>
      </c>
      <c r="H49" s="4">
        <f t="shared" si="2"/>
        <v>36</v>
      </c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ht="12.75">
      <c r="A50" s="4">
        <v>44</v>
      </c>
      <c r="B50" s="11" t="s">
        <v>69</v>
      </c>
      <c r="C50" s="15" t="s">
        <v>71</v>
      </c>
      <c r="D50" s="4">
        <v>1</v>
      </c>
      <c r="E50" s="4">
        <f t="shared" si="0"/>
        <v>12</v>
      </c>
      <c r="F50" s="4">
        <v>3</v>
      </c>
      <c r="G50" s="4">
        <f t="shared" si="1"/>
        <v>3</v>
      </c>
      <c r="H50" s="4">
        <f t="shared" si="2"/>
        <v>36</v>
      </c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1:87" ht="12.75">
      <c r="A51" s="4">
        <v>45</v>
      </c>
      <c r="B51" s="11" t="s">
        <v>125</v>
      </c>
      <c r="C51" s="15" t="s">
        <v>71</v>
      </c>
      <c r="D51" s="4">
        <v>5</v>
      </c>
      <c r="E51" s="4">
        <f t="shared" si="0"/>
        <v>60</v>
      </c>
      <c r="F51" s="4">
        <v>3</v>
      </c>
      <c r="G51" s="4">
        <f t="shared" si="1"/>
        <v>15</v>
      </c>
      <c r="H51" s="4">
        <f t="shared" si="2"/>
        <v>180</v>
      </c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ht="12.75">
      <c r="A52" s="4"/>
      <c r="B52" s="4"/>
      <c r="C52" s="4"/>
      <c r="D52" s="4"/>
      <c r="E52" s="4"/>
      <c r="F52" s="4"/>
      <c r="G52" s="21">
        <f>SUM(G7:G51)</f>
        <v>1516.5000000000002</v>
      </c>
      <c r="H52" s="22">
        <f>SUM(H7:H51)</f>
        <v>18198</v>
      </c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1:87" ht="12.75">
      <c r="A53" s="4"/>
      <c r="B53" s="4"/>
      <c r="C53" s="4"/>
      <c r="D53" s="4"/>
      <c r="E53" s="4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1:87" ht="12.75">
      <c r="A54" s="4"/>
      <c r="B54" s="4"/>
      <c r="C54" s="4"/>
      <c r="D54" s="4"/>
      <c r="E54" s="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87" ht="12.75">
      <c r="A55" s="4"/>
      <c r="B55" s="4"/>
      <c r="C55" s="4"/>
      <c r="D55" s="4"/>
      <c r="E55" s="4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ht="12.75">
      <c r="A56" s="4"/>
      <c r="B56" s="4"/>
      <c r="C56" s="4"/>
      <c r="D56" s="4"/>
      <c r="E56" s="4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ht="12.75">
      <c r="A57" s="4"/>
      <c r="B57" s="4"/>
      <c r="C57" s="4"/>
      <c r="D57" s="4"/>
      <c r="E57" s="4"/>
      <c r="F57" s="4"/>
      <c r="G57" s="4"/>
      <c r="H57" s="4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ht="12.75">
      <c r="A58" s="4"/>
      <c r="B58" s="4"/>
      <c r="C58" s="4"/>
      <c r="D58" s="4"/>
      <c r="E58" s="4"/>
      <c r="F58" s="4"/>
      <c r="G58" s="4"/>
      <c r="H58" s="4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1:87" ht="12.75">
      <c r="A59" s="4"/>
      <c r="B59" s="4"/>
      <c r="C59" s="4"/>
      <c r="D59" s="4"/>
      <c r="E59" s="4"/>
      <c r="F59" s="4"/>
      <c r="G59" s="4"/>
      <c r="H59" s="4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spans="1:87" ht="12.75">
      <c r="A60" s="4"/>
      <c r="B60" s="4"/>
      <c r="C60" s="4"/>
      <c r="D60" s="4"/>
      <c r="E60" s="4"/>
      <c r="F60" s="4"/>
      <c r="G60" s="4"/>
      <c r="H60" s="4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spans="1:87" ht="12.75">
      <c r="A61" s="4"/>
      <c r="B61" s="4"/>
      <c r="C61" s="4"/>
      <c r="D61" s="4"/>
      <c r="E61" s="4"/>
      <c r="F61" s="4"/>
      <c r="G61" s="4"/>
      <c r="H61" s="4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1:87" ht="12.75">
      <c r="A62" s="4"/>
      <c r="B62" s="4"/>
      <c r="C62" s="4"/>
      <c r="D62" s="4"/>
      <c r="E62" s="4"/>
      <c r="F62" s="4"/>
      <c r="G62" s="4"/>
      <c r="H62" s="4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  <row r="63" spans="1:87" ht="12.75">
      <c r="A63" s="4"/>
      <c r="B63" s="4"/>
      <c r="C63" s="4"/>
      <c r="D63" s="4"/>
      <c r="E63" s="4"/>
      <c r="F63" s="4"/>
      <c r="G63" s="4"/>
      <c r="H63" s="4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spans="1:87" ht="12.75">
      <c r="A64" s="4"/>
      <c r="B64" s="4"/>
      <c r="C64" s="4"/>
      <c r="D64" s="4"/>
      <c r="E64" s="4"/>
      <c r="F64" s="4"/>
      <c r="G64" s="4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</row>
    <row r="65" spans="1:87" ht="12.75">
      <c r="A65" s="4"/>
      <c r="B65" s="4"/>
      <c r="C65" s="4"/>
      <c r="D65" s="4"/>
      <c r="E65" s="4"/>
      <c r="F65" s="4"/>
      <c r="G65" s="4"/>
      <c r="H65" s="4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</row>
    <row r="66" spans="1:87" ht="12.75">
      <c r="A66" s="4"/>
      <c r="B66" s="4"/>
      <c r="C66" s="4"/>
      <c r="D66" s="4"/>
      <c r="E66" s="4"/>
      <c r="F66" s="4"/>
      <c r="G66" s="4"/>
      <c r="H66" s="4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1:87" ht="12.75">
      <c r="A67" s="4"/>
      <c r="B67" s="4"/>
      <c r="C67" s="4"/>
      <c r="D67" s="4"/>
      <c r="E67" s="4"/>
      <c r="F67" s="4"/>
      <c r="G67" s="4"/>
      <c r="H67" s="4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1:87" ht="12.75">
      <c r="A68" s="4"/>
      <c r="B68" s="4"/>
      <c r="C68" s="4"/>
      <c r="D68" s="4"/>
      <c r="E68" s="4"/>
      <c r="F68" s="4"/>
      <c r="G68" s="4"/>
      <c r="H68" s="4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1:87" ht="12.75">
      <c r="A69" s="4"/>
      <c r="B69" s="4"/>
      <c r="C69" s="4"/>
      <c r="D69" s="4"/>
      <c r="E69" s="4"/>
      <c r="F69" s="4"/>
      <c r="G69" s="4"/>
      <c r="H69" s="4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1:87" ht="12.75">
      <c r="A70" s="4"/>
      <c r="B70" s="4"/>
      <c r="C70" s="4"/>
      <c r="D70" s="4"/>
      <c r="E70" s="4"/>
      <c r="F70" s="4"/>
      <c r="G70" s="4"/>
      <c r="H70" s="4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1:87" ht="12.75">
      <c r="A71" s="4"/>
      <c r="B71" s="4"/>
      <c r="C71" s="4"/>
      <c r="D71" s="4"/>
      <c r="E71" s="4"/>
      <c r="F71" s="4"/>
      <c r="G71" s="4"/>
      <c r="H71" s="4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1:87" ht="12.75">
      <c r="A72" s="4"/>
      <c r="B72" s="4"/>
      <c r="C72" s="4"/>
      <c r="D72" s="4"/>
      <c r="E72" s="4"/>
      <c r="F72" s="4"/>
      <c r="G72" s="4"/>
      <c r="H72" s="4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spans="1:87" ht="12.75">
      <c r="A73" s="4"/>
      <c r="B73" s="4"/>
      <c r="C73" s="4"/>
      <c r="D73" s="4"/>
      <c r="E73" s="4"/>
      <c r="F73" s="4"/>
      <c r="G73" s="4"/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1:87" ht="12.75">
      <c r="A74" s="4"/>
      <c r="B74" s="4"/>
      <c r="C74" s="4"/>
      <c r="D74" s="4"/>
      <c r="E74" s="4"/>
      <c r="F74" s="4"/>
      <c r="G74" s="4"/>
      <c r="H74" s="4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1:87" ht="12.75">
      <c r="A75" s="4"/>
      <c r="B75" s="4"/>
      <c r="C75" s="4"/>
      <c r="D75" s="4"/>
      <c r="E75" s="4"/>
      <c r="F75" s="4"/>
      <c r="G75" s="4"/>
      <c r="H75" s="4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</row>
    <row r="76" spans="1:87" ht="12.75">
      <c r="A76" s="4"/>
      <c r="B76" s="4"/>
      <c r="C76" s="4"/>
      <c r="D76" s="4"/>
      <c r="E76" s="4"/>
      <c r="F76" s="4"/>
      <c r="G76" s="4"/>
      <c r="H76" s="4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1:87" ht="12.75">
      <c r="A77" s="4"/>
      <c r="B77" s="4"/>
      <c r="C77" s="4"/>
      <c r="D77" s="4"/>
      <c r="E77" s="4"/>
      <c r="F77" s="4"/>
      <c r="G77" s="4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spans="1:87" ht="12.75">
      <c r="A78" s="4"/>
      <c r="B78" s="4"/>
      <c r="C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1:87" ht="12.75">
      <c r="A79" s="4"/>
      <c r="B79" s="4"/>
      <c r="C79" s="4"/>
      <c r="D79" s="4"/>
      <c r="E79" s="4"/>
      <c r="F79" s="4"/>
      <c r="G79" s="4"/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1:87" ht="12.75">
      <c r="A80" s="4"/>
      <c r="B80" s="4"/>
      <c r="C80" s="4"/>
      <c r="D80" s="4"/>
      <c r="E80" s="4"/>
      <c r="F80" s="4"/>
      <c r="G80" s="4"/>
      <c r="H80" s="4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1:87" ht="12.75">
      <c r="A81" s="4"/>
      <c r="B81" s="4"/>
      <c r="C81" s="4"/>
      <c r="D81" s="4"/>
      <c r="E81" s="4"/>
      <c r="F81" s="4"/>
      <c r="G81" s="4"/>
      <c r="H81" s="4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1:87" ht="12.75">
      <c r="A82" s="4"/>
      <c r="B82" s="4"/>
      <c r="C82" s="4"/>
      <c r="D82" s="4"/>
      <c r="E82" s="4"/>
      <c r="F82" s="4"/>
      <c r="G82" s="4"/>
      <c r="H82" s="4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1:87" ht="12.75">
      <c r="A83" s="4"/>
      <c r="B83" s="4"/>
      <c r="C83" s="4"/>
      <c r="D83" s="4"/>
      <c r="E83" s="4"/>
      <c r="F83" s="4"/>
      <c r="G83" s="4"/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1:87" ht="12.75">
      <c r="A84" s="4"/>
      <c r="B84" s="4"/>
      <c r="C84" s="4"/>
      <c r="D84" s="4"/>
      <c r="E84" s="4"/>
      <c r="F84" s="4"/>
      <c r="G84" s="4"/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1:87" ht="12.75">
      <c r="A85" s="4"/>
      <c r="B85" s="4"/>
      <c r="C85" s="4"/>
      <c r="D85" s="4"/>
      <c r="E85" s="4"/>
      <c r="F85" s="4"/>
      <c r="G85" s="4"/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1:87" ht="12.75">
      <c r="A86" s="4"/>
      <c r="B86" s="4"/>
      <c r="C86" s="4"/>
      <c r="D86" s="4"/>
      <c r="E86" s="4"/>
      <c r="F86" s="4"/>
      <c r="G86" s="4"/>
      <c r="H86" s="4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1:87" ht="12.75">
      <c r="A87" s="4"/>
      <c r="B87" s="4"/>
      <c r="C87" s="4"/>
      <c r="D87" s="4"/>
      <c r="E87" s="4"/>
      <c r="F87" s="4"/>
      <c r="G87" s="4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1:87" ht="12.75">
      <c r="A88" s="4"/>
      <c r="B88" s="4"/>
      <c r="C88" s="4"/>
      <c r="D88" s="4"/>
      <c r="E88" s="4"/>
      <c r="F88" s="4"/>
      <c r="G88" s="4"/>
      <c r="H88" s="4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1:87" ht="12.75">
      <c r="A89" s="4"/>
      <c r="B89" s="4"/>
      <c r="C89" s="4"/>
      <c r="D89" s="4"/>
      <c r="E89" s="4"/>
      <c r="F89" s="4"/>
      <c r="G89" s="4"/>
      <c r="H89" s="4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1:87" ht="12.75">
      <c r="A90" s="4"/>
      <c r="B90" s="4"/>
      <c r="C90" s="4"/>
      <c r="D90" s="4"/>
      <c r="E90" s="4"/>
      <c r="F90" s="4"/>
      <c r="G90" s="4"/>
      <c r="H90" s="4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1:87" ht="12.75">
      <c r="A91" s="4"/>
      <c r="B91" s="4"/>
      <c r="C91" s="4"/>
      <c r="D91" s="4"/>
      <c r="E91" s="4"/>
      <c r="F91" s="4"/>
      <c r="G91" s="4"/>
      <c r="H91" s="4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1:87" ht="12.75">
      <c r="A92" s="4"/>
      <c r="B92" s="4"/>
      <c r="C92" s="4"/>
      <c r="D92" s="4"/>
      <c r="E92" s="4"/>
      <c r="F92" s="4"/>
      <c r="G92" s="4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1:87" ht="12.75">
      <c r="A93" s="4"/>
      <c r="B93" s="4"/>
      <c r="C93" s="4"/>
      <c r="D93" s="4"/>
      <c r="E93" s="4"/>
      <c r="F93" s="4"/>
      <c r="G93" s="4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1:87" ht="12.75">
      <c r="A94" s="4"/>
      <c r="B94" s="4"/>
      <c r="C94" s="4"/>
      <c r="D94" s="4"/>
      <c r="E94" s="4"/>
      <c r="F94" s="4"/>
      <c r="G94" s="4"/>
      <c r="H94" s="4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1:87" ht="12.75">
      <c r="A95" s="4"/>
      <c r="B95" s="4"/>
      <c r="C95" s="4"/>
      <c r="D95" s="4"/>
      <c r="E95" s="4"/>
      <c r="F95" s="4"/>
      <c r="G95" s="4"/>
      <c r="H95" s="4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1:87" ht="12.75">
      <c r="A96" s="4"/>
      <c r="B96" s="4"/>
      <c r="C96" s="4"/>
      <c r="D96" s="4"/>
      <c r="E96" s="4"/>
      <c r="F96" s="4"/>
      <c r="G96" s="4"/>
      <c r="H96" s="4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1:87" ht="12.75">
      <c r="A97" s="4"/>
      <c r="B97" s="4"/>
      <c r="C97" s="4"/>
      <c r="D97" s="4"/>
      <c r="E97" s="4"/>
      <c r="F97" s="4"/>
      <c r="G97" s="4"/>
      <c r="H97" s="4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1:87" ht="12.75">
      <c r="A98" s="4"/>
      <c r="B98" s="4"/>
      <c r="C98" s="4"/>
      <c r="D98" s="4"/>
      <c r="E98" s="4"/>
      <c r="F98" s="4"/>
      <c r="G98" s="4"/>
      <c r="H98" s="4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1:87" ht="12.75">
      <c r="A99" s="4"/>
      <c r="B99" s="4"/>
      <c r="C99" s="4"/>
      <c r="D99" s="4"/>
      <c r="E99" s="4"/>
      <c r="F99" s="4"/>
      <c r="G99" s="4"/>
      <c r="H99" s="4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spans="1:87" ht="12.75">
      <c r="A100" s="4"/>
      <c r="B100" s="4"/>
      <c r="C100" s="4"/>
      <c r="D100" s="4"/>
      <c r="E100" s="4"/>
      <c r="F100" s="4"/>
      <c r="G100" s="4"/>
      <c r="H100" s="4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1:87" ht="12.75">
      <c r="A101" s="4"/>
      <c r="B101" s="4"/>
      <c r="C101" s="4"/>
      <c r="D101" s="4"/>
      <c r="E101" s="4"/>
      <c r="F101" s="4"/>
      <c r="G101" s="4"/>
      <c r="H101" s="4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1:87" ht="12.75">
      <c r="A102" s="4"/>
      <c r="B102" s="4"/>
      <c r="C102" s="4"/>
      <c r="D102" s="4"/>
      <c r="E102" s="4"/>
      <c r="F102" s="4"/>
      <c r="G102" s="4"/>
      <c r="H102" s="4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1:87" ht="12.75">
      <c r="A103" s="4"/>
      <c r="B103" s="4"/>
      <c r="C103" s="4"/>
      <c r="D103" s="4"/>
      <c r="E103" s="4"/>
      <c r="F103" s="4"/>
      <c r="G103" s="4"/>
      <c r="H103" s="4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1:87" ht="12.75">
      <c r="A104" s="4"/>
      <c r="B104" s="4"/>
      <c r="C104" s="4"/>
      <c r="D104" s="4"/>
      <c r="E104" s="4"/>
      <c r="F104" s="4"/>
      <c r="G104" s="4"/>
      <c r="H104" s="4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1:87" ht="12.75">
      <c r="A105" s="4"/>
      <c r="B105" s="4"/>
      <c r="C105" s="4"/>
      <c r="D105" s="4"/>
      <c r="E105" s="4"/>
      <c r="F105" s="4"/>
      <c r="G105" s="4"/>
      <c r="H105" s="4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1:87" ht="12.75">
      <c r="A106" s="4"/>
      <c r="B106" s="4"/>
      <c r="C106" s="4"/>
      <c r="D106" s="4"/>
      <c r="E106" s="4"/>
      <c r="F106" s="4"/>
      <c r="G106" s="4"/>
      <c r="H106" s="4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1:87" ht="12.75">
      <c r="A107" s="4"/>
      <c r="B107" s="4"/>
      <c r="C107" s="4"/>
      <c r="D107" s="4"/>
      <c r="E107" s="4"/>
      <c r="F107" s="4"/>
      <c r="G107" s="4"/>
      <c r="H107" s="4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1:87" ht="12.75">
      <c r="A108" s="4"/>
      <c r="B108" s="4"/>
      <c r="C108" s="4"/>
      <c r="D108" s="4"/>
      <c r="E108" s="4"/>
      <c r="F108" s="4"/>
      <c r="G108" s="4"/>
      <c r="H108" s="4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1:87" ht="12.75">
      <c r="A109" s="4"/>
      <c r="B109" s="4"/>
      <c r="C109" s="4"/>
      <c r="D109" s="4"/>
      <c r="E109" s="4"/>
      <c r="F109" s="4"/>
      <c r="G109" s="4"/>
      <c r="H109" s="4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1:87" ht="12.75">
      <c r="A110" s="4"/>
      <c r="B110" s="4"/>
      <c r="C110" s="4"/>
      <c r="D110" s="4"/>
      <c r="E110" s="4"/>
      <c r="F110" s="4"/>
      <c r="G110" s="4"/>
      <c r="H110" s="4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1:87" ht="12.75">
      <c r="A111" s="4"/>
      <c r="B111" s="4"/>
      <c r="C111" s="4"/>
      <c r="D111" s="4"/>
      <c r="E111" s="4"/>
      <c r="F111" s="4"/>
      <c r="G111" s="4"/>
      <c r="H111" s="4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1:87" ht="12.75">
      <c r="A112" s="4"/>
      <c r="B112" s="4"/>
      <c r="C112" s="4"/>
      <c r="D112" s="4"/>
      <c r="E112" s="4"/>
      <c r="F112" s="4"/>
      <c r="G112" s="4"/>
      <c r="H112" s="4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1:87" ht="12.75">
      <c r="A113" s="4"/>
      <c r="B113" s="4"/>
      <c r="C113" s="4"/>
      <c r="D113" s="4"/>
      <c r="E113" s="4"/>
      <c r="F113" s="4"/>
      <c r="G113" s="4"/>
      <c r="H113" s="4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1:87" ht="12.75">
      <c r="A114" s="4"/>
      <c r="B114" s="4"/>
      <c r="C114" s="4"/>
      <c r="D114" s="4"/>
      <c r="E114" s="4"/>
      <c r="F114" s="4"/>
      <c r="G114" s="4"/>
      <c r="H114" s="4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1:87" ht="12.75">
      <c r="A115" s="4"/>
      <c r="B115" s="4"/>
      <c r="C115" s="4"/>
      <c r="D115" s="4"/>
      <c r="E115" s="4"/>
      <c r="F115" s="4"/>
      <c r="G115" s="4"/>
      <c r="H115" s="4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1:87" ht="12.75">
      <c r="A116" s="4"/>
      <c r="B116" s="4"/>
      <c r="C116" s="4"/>
      <c r="D116" s="4"/>
      <c r="E116" s="4"/>
      <c r="F116" s="4"/>
      <c r="G116" s="4"/>
      <c r="H116" s="4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1:87" ht="12.75">
      <c r="A117" s="4"/>
      <c r="B117" s="4"/>
      <c r="C117" s="4"/>
      <c r="D117" s="4"/>
      <c r="E117" s="4"/>
      <c r="F117" s="4"/>
      <c r="G117" s="4"/>
      <c r="H117" s="4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spans="1:87" ht="12.75">
      <c r="A118" s="4"/>
      <c r="B118" s="4"/>
      <c r="C118" s="4"/>
      <c r="D118" s="4"/>
      <c r="E118" s="4"/>
      <c r="F118" s="4"/>
      <c r="G118" s="4"/>
      <c r="H118" s="4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1:87" ht="12.75">
      <c r="A119" s="4"/>
      <c r="B119" s="4"/>
      <c r="C119" s="4"/>
      <c r="D119" s="4"/>
      <c r="E119" s="4"/>
      <c r="F119" s="4"/>
      <c r="G119" s="4"/>
      <c r="H119" s="4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</row>
    <row r="120" spans="1:87" ht="12.75">
      <c r="A120" s="4"/>
      <c r="B120" s="4"/>
      <c r="C120" s="4"/>
      <c r="D120" s="4"/>
      <c r="E120" s="4"/>
      <c r="F120" s="4"/>
      <c r="G120" s="4"/>
      <c r="H120" s="4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1:87" ht="12.75">
      <c r="A121" s="4"/>
      <c r="B121" s="4"/>
      <c r="C121" s="4"/>
      <c r="D121" s="4"/>
      <c r="E121" s="4"/>
      <c r="F121" s="4"/>
      <c r="G121" s="4"/>
      <c r="H121" s="4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spans="1:87" ht="12.75">
      <c r="A122" s="4"/>
      <c r="B122" s="4"/>
      <c r="C122" s="4"/>
      <c r="D122" s="4"/>
      <c r="E122" s="4"/>
      <c r="F122" s="4"/>
      <c r="G122" s="4"/>
      <c r="H122" s="4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</row>
    <row r="123" spans="1:87" ht="12.75">
      <c r="A123" s="4"/>
      <c r="B123" s="4"/>
      <c r="C123" s="4"/>
      <c r="D123" s="4"/>
      <c r="E123" s="4"/>
      <c r="F123" s="4"/>
      <c r="G123" s="4"/>
      <c r="H123" s="4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spans="1:87" ht="12.75">
      <c r="A124" s="4"/>
      <c r="B124" s="4"/>
      <c r="C124" s="4"/>
      <c r="D124" s="4"/>
      <c r="E124" s="4"/>
      <c r="F124" s="4"/>
      <c r="G124" s="4"/>
      <c r="H124" s="4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spans="1:87" ht="12.75">
      <c r="A125" s="4"/>
      <c r="B125" s="4"/>
      <c r="C125" s="4"/>
      <c r="D125" s="4"/>
      <c r="E125" s="4"/>
      <c r="F125" s="4"/>
      <c r="G125" s="4"/>
      <c r="H125" s="4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spans="1:87" ht="12.75">
      <c r="A126" s="4"/>
      <c r="B126" s="4"/>
      <c r="C126" s="4"/>
      <c r="D126" s="4"/>
      <c r="E126" s="4"/>
      <c r="F126" s="4"/>
      <c r="G126" s="4"/>
      <c r="H126" s="4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spans="1:87" ht="12.75">
      <c r="A127" s="4"/>
      <c r="B127" s="4"/>
      <c r="C127" s="4"/>
      <c r="D127" s="4"/>
      <c r="E127" s="4"/>
      <c r="F127" s="4"/>
      <c r="G127" s="4"/>
      <c r="H127" s="4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spans="1:87" ht="12.75">
      <c r="A128" s="4"/>
      <c r="B128" s="4"/>
      <c r="C128" s="4"/>
      <c r="D128" s="4"/>
      <c r="E128" s="4"/>
      <c r="F128" s="4"/>
      <c r="G128" s="4"/>
      <c r="H128" s="4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spans="1:87" ht="12.75">
      <c r="A129" s="4"/>
      <c r="B129" s="4"/>
      <c r="C129" s="4"/>
      <c r="D129" s="4"/>
      <c r="E129" s="4"/>
      <c r="F129" s="4"/>
      <c r="G129" s="4"/>
      <c r="H129" s="4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</row>
    <row r="130" spans="1:87" ht="12.75">
      <c r="A130" s="4"/>
      <c r="B130" s="4"/>
      <c r="C130" s="4"/>
      <c r="D130" s="4"/>
      <c r="E130" s="4"/>
      <c r="F130" s="4"/>
      <c r="G130" s="4"/>
      <c r="H130" s="4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</row>
    <row r="131" spans="1:87" ht="12.75">
      <c r="A131" s="4"/>
      <c r="B131" s="4"/>
      <c r="C131" s="4"/>
      <c r="D131" s="4"/>
      <c r="E131" s="4"/>
      <c r="F131" s="4"/>
      <c r="G131" s="4"/>
      <c r="H131" s="4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</row>
    <row r="132" spans="1:87" ht="12.75">
      <c r="A132" s="4"/>
      <c r="B132" s="4"/>
      <c r="C132" s="4"/>
      <c r="D132" s="4"/>
      <c r="E132" s="4"/>
      <c r="F132" s="4"/>
      <c r="G132" s="4"/>
      <c r="H132" s="4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</row>
    <row r="133" spans="1:87" ht="12.75">
      <c r="A133" s="4"/>
      <c r="B133" s="4"/>
      <c r="C133" s="4"/>
      <c r="D133" s="4"/>
      <c r="E133" s="4"/>
      <c r="F133" s="4"/>
      <c r="G133" s="4"/>
      <c r="H133" s="4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</row>
    <row r="134" spans="1:87" ht="12.75">
      <c r="A134" s="4"/>
      <c r="B134" s="4"/>
      <c r="C134" s="4"/>
      <c r="D134" s="4"/>
      <c r="E134" s="4"/>
      <c r="F134" s="4"/>
      <c r="G134" s="4"/>
      <c r="H134" s="4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</row>
    <row r="135" spans="1:87" ht="12.75">
      <c r="A135" s="4"/>
      <c r="B135" s="4"/>
      <c r="C135" s="4"/>
      <c r="D135" s="4"/>
      <c r="E135" s="4"/>
      <c r="F135" s="4"/>
      <c r="G135" s="4"/>
      <c r="H135" s="4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</row>
    <row r="136" spans="1:87" ht="12.75">
      <c r="A136" s="4"/>
      <c r="B136" s="4"/>
      <c r="C136" s="4"/>
      <c r="D136" s="4"/>
      <c r="E136" s="4"/>
      <c r="F136" s="4"/>
      <c r="G136" s="4"/>
      <c r="H136" s="4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</sheetData>
  <mergeCells count="1">
    <mergeCell ref="G5:H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217"/>
  <sheetViews>
    <sheetView workbookViewId="0" topLeftCell="B1">
      <selection activeCell="E7" sqref="E7"/>
    </sheetView>
  </sheetViews>
  <sheetFormatPr defaultColWidth="9.140625" defaultRowHeight="12.75"/>
  <cols>
    <col min="1" max="1" width="7.00390625" style="0" customWidth="1"/>
    <col min="2" max="2" width="24.00390625" style="0" customWidth="1"/>
    <col min="4" max="4" width="11.57421875" style="0" customWidth="1"/>
    <col min="5" max="5" width="6.57421875" style="0" customWidth="1"/>
    <col min="8" max="8" width="7.28125" style="0" customWidth="1"/>
  </cols>
  <sheetData>
    <row r="1" spans="1:6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5">
      <c r="A3" s="14" t="s">
        <v>72</v>
      </c>
      <c r="B3" s="14"/>
      <c r="C3" s="14"/>
      <c r="D3" s="6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2.75">
      <c r="A5" s="4" t="s">
        <v>1</v>
      </c>
      <c r="B5" s="15" t="s">
        <v>76</v>
      </c>
      <c r="C5" s="15" t="s">
        <v>74</v>
      </c>
      <c r="D5" s="15" t="s">
        <v>78</v>
      </c>
      <c r="E5" s="15" t="s">
        <v>136</v>
      </c>
      <c r="F5" s="39" t="s">
        <v>31</v>
      </c>
      <c r="G5" s="39"/>
      <c r="H5" s="15" t="s">
        <v>134</v>
      </c>
      <c r="I5" s="40" t="s">
        <v>31</v>
      </c>
      <c r="J5" s="40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2.75">
      <c r="A6" s="15"/>
      <c r="B6" s="15" t="s">
        <v>77</v>
      </c>
      <c r="C6" s="15" t="s">
        <v>75</v>
      </c>
      <c r="D6" s="15" t="s">
        <v>28</v>
      </c>
      <c r="E6" s="15" t="s">
        <v>135</v>
      </c>
      <c r="F6" s="20" t="s">
        <v>28</v>
      </c>
      <c r="G6" s="20" t="s">
        <v>32</v>
      </c>
      <c r="H6" s="15" t="s">
        <v>135</v>
      </c>
      <c r="I6" s="23" t="s">
        <v>28</v>
      </c>
      <c r="J6" s="23" t="s">
        <v>32</v>
      </c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2.75">
      <c r="A7" s="15"/>
      <c r="B7" s="15"/>
      <c r="C7" s="15"/>
      <c r="D7" s="15" t="s">
        <v>79</v>
      </c>
      <c r="E7" s="15"/>
      <c r="F7" s="15"/>
      <c r="G7" s="15"/>
      <c r="H7" s="15"/>
      <c r="I7" s="4"/>
      <c r="J7" s="4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2.75">
      <c r="A8" s="15">
        <v>1</v>
      </c>
      <c r="B8" s="11" t="s">
        <v>73</v>
      </c>
      <c r="C8" s="15" t="s">
        <v>13</v>
      </c>
      <c r="D8" s="15">
        <v>6</v>
      </c>
      <c r="E8" s="15">
        <v>12</v>
      </c>
      <c r="F8" s="4">
        <f>D8*E8</f>
        <v>72</v>
      </c>
      <c r="G8" s="4">
        <f>F8*12</f>
        <v>864</v>
      </c>
      <c r="H8" s="4">
        <v>2</v>
      </c>
      <c r="I8" s="4">
        <f>F8*H8</f>
        <v>144</v>
      </c>
      <c r="J8" s="4">
        <f>I8*12</f>
        <v>1728</v>
      </c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2.75">
      <c r="A9" s="15">
        <v>2</v>
      </c>
      <c r="B9" s="11" t="s">
        <v>80</v>
      </c>
      <c r="C9" s="15" t="s">
        <v>13</v>
      </c>
      <c r="D9" s="15">
        <v>8</v>
      </c>
      <c r="E9" s="15">
        <v>12</v>
      </c>
      <c r="F9" s="4">
        <f aca="true" t="shared" si="0" ref="F9:F27">D9*E9</f>
        <v>96</v>
      </c>
      <c r="G9" s="4">
        <f aca="true" t="shared" si="1" ref="G9:G27">F9*12</f>
        <v>1152</v>
      </c>
      <c r="H9" s="4">
        <v>1.5</v>
      </c>
      <c r="I9" s="4">
        <f aca="true" t="shared" si="2" ref="I9:I37">F9*H9</f>
        <v>144</v>
      </c>
      <c r="J9" s="4">
        <f aca="true" t="shared" si="3" ref="J9:J37">I9*12</f>
        <v>1728</v>
      </c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2.75">
      <c r="A10" s="15">
        <v>3</v>
      </c>
      <c r="B10" s="11" t="s">
        <v>81</v>
      </c>
      <c r="C10" s="15" t="s">
        <v>13</v>
      </c>
      <c r="D10" s="15">
        <v>6</v>
      </c>
      <c r="E10" s="15">
        <v>12</v>
      </c>
      <c r="F10" s="4">
        <f t="shared" si="0"/>
        <v>72</v>
      </c>
      <c r="G10" s="4">
        <f t="shared" si="1"/>
        <v>864</v>
      </c>
      <c r="H10" s="4">
        <v>2.5</v>
      </c>
      <c r="I10" s="4">
        <f t="shared" si="2"/>
        <v>180</v>
      </c>
      <c r="J10" s="4">
        <f t="shared" si="3"/>
        <v>2160</v>
      </c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2.75">
      <c r="A11" s="15">
        <v>4</v>
      </c>
      <c r="B11" s="11" t="s">
        <v>82</v>
      </c>
      <c r="C11" s="15" t="s">
        <v>13</v>
      </c>
      <c r="D11" s="15">
        <v>9</v>
      </c>
      <c r="E11" s="15">
        <v>20</v>
      </c>
      <c r="F11" s="4">
        <f t="shared" si="0"/>
        <v>180</v>
      </c>
      <c r="G11" s="4">
        <f t="shared" si="1"/>
        <v>2160</v>
      </c>
      <c r="H11" s="4">
        <v>2</v>
      </c>
      <c r="I11" s="4">
        <f t="shared" si="2"/>
        <v>360</v>
      </c>
      <c r="J11" s="4">
        <f t="shared" si="3"/>
        <v>4320</v>
      </c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2.75">
      <c r="A12" s="15">
        <v>5</v>
      </c>
      <c r="B12" s="11" t="s">
        <v>83</v>
      </c>
      <c r="C12" s="15" t="s">
        <v>13</v>
      </c>
      <c r="D12" s="15">
        <v>5</v>
      </c>
      <c r="E12" s="15">
        <v>12</v>
      </c>
      <c r="F12" s="4">
        <f t="shared" si="0"/>
        <v>60</v>
      </c>
      <c r="G12" s="4">
        <f t="shared" si="1"/>
        <v>720</v>
      </c>
      <c r="H12" s="4">
        <v>1.5</v>
      </c>
      <c r="I12" s="4">
        <f t="shared" si="2"/>
        <v>90</v>
      </c>
      <c r="J12" s="4">
        <f t="shared" si="3"/>
        <v>1080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2.75">
      <c r="A13" s="15">
        <v>6</v>
      </c>
      <c r="B13" s="11" t="s">
        <v>84</v>
      </c>
      <c r="C13" s="15" t="s">
        <v>13</v>
      </c>
      <c r="D13" s="15">
        <v>10</v>
      </c>
      <c r="E13" s="15">
        <v>12</v>
      </c>
      <c r="F13" s="4">
        <f t="shared" si="0"/>
        <v>120</v>
      </c>
      <c r="G13" s="4">
        <f t="shared" si="1"/>
        <v>1440</v>
      </c>
      <c r="H13" s="4">
        <v>2</v>
      </c>
      <c r="I13" s="4">
        <f t="shared" si="2"/>
        <v>240</v>
      </c>
      <c r="J13" s="4">
        <f t="shared" si="3"/>
        <v>2880</v>
      </c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2.75">
      <c r="A14" s="15">
        <v>7</v>
      </c>
      <c r="B14" s="11" t="s">
        <v>85</v>
      </c>
      <c r="C14" s="15" t="s">
        <v>13</v>
      </c>
      <c r="D14" s="15">
        <v>9</v>
      </c>
      <c r="E14" s="15">
        <v>12</v>
      </c>
      <c r="F14" s="4">
        <f t="shared" si="0"/>
        <v>108</v>
      </c>
      <c r="G14" s="4">
        <f t="shared" si="1"/>
        <v>1296</v>
      </c>
      <c r="H14" s="4">
        <v>2.5</v>
      </c>
      <c r="I14" s="4">
        <f t="shared" si="2"/>
        <v>270</v>
      </c>
      <c r="J14" s="4">
        <f t="shared" si="3"/>
        <v>3240</v>
      </c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2.75">
      <c r="A15" s="15">
        <v>8</v>
      </c>
      <c r="B15" s="11" t="s">
        <v>126</v>
      </c>
      <c r="C15" s="15" t="s">
        <v>13</v>
      </c>
      <c r="D15" s="15">
        <v>8</v>
      </c>
      <c r="E15" s="15">
        <v>12</v>
      </c>
      <c r="F15" s="4">
        <f t="shared" si="0"/>
        <v>96</v>
      </c>
      <c r="G15" s="4">
        <f t="shared" si="1"/>
        <v>1152</v>
      </c>
      <c r="H15" s="4">
        <v>2</v>
      </c>
      <c r="I15" s="4">
        <f t="shared" si="2"/>
        <v>192</v>
      </c>
      <c r="J15" s="4">
        <f t="shared" si="3"/>
        <v>2304</v>
      </c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2.75">
      <c r="A16" s="15">
        <v>9</v>
      </c>
      <c r="B16" s="11" t="s">
        <v>86</v>
      </c>
      <c r="C16" s="15" t="s">
        <v>13</v>
      </c>
      <c r="D16" s="15">
        <v>4</v>
      </c>
      <c r="E16" s="15">
        <v>20</v>
      </c>
      <c r="F16" s="4">
        <f t="shared" si="0"/>
        <v>80</v>
      </c>
      <c r="G16" s="4">
        <f t="shared" si="1"/>
        <v>960</v>
      </c>
      <c r="H16" s="4">
        <v>1.5</v>
      </c>
      <c r="I16" s="4">
        <f t="shared" si="2"/>
        <v>120</v>
      </c>
      <c r="J16" s="4">
        <f t="shared" si="3"/>
        <v>1440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2.75">
      <c r="A17" s="15">
        <v>10</v>
      </c>
      <c r="B17" s="11" t="s">
        <v>127</v>
      </c>
      <c r="C17" s="15" t="s">
        <v>13</v>
      </c>
      <c r="D17" s="15">
        <v>8</v>
      </c>
      <c r="E17" s="15">
        <v>20</v>
      </c>
      <c r="F17" s="4">
        <f t="shared" si="0"/>
        <v>160</v>
      </c>
      <c r="G17" s="4">
        <f t="shared" si="1"/>
        <v>1920</v>
      </c>
      <c r="H17" s="4">
        <v>1.5</v>
      </c>
      <c r="I17" s="4">
        <f t="shared" si="2"/>
        <v>240</v>
      </c>
      <c r="J17" s="4">
        <f t="shared" si="3"/>
        <v>2880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2.75">
      <c r="A18" s="15">
        <v>11</v>
      </c>
      <c r="B18" s="11" t="s">
        <v>87</v>
      </c>
      <c r="C18" s="15" t="s">
        <v>13</v>
      </c>
      <c r="D18" s="15">
        <v>3</v>
      </c>
      <c r="E18" s="15">
        <v>40</v>
      </c>
      <c r="F18" s="4">
        <f t="shared" si="0"/>
        <v>120</v>
      </c>
      <c r="G18" s="4">
        <f t="shared" si="1"/>
        <v>1440</v>
      </c>
      <c r="H18" s="4">
        <v>2</v>
      </c>
      <c r="I18" s="4">
        <f t="shared" si="2"/>
        <v>240</v>
      </c>
      <c r="J18" s="4">
        <f t="shared" si="3"/>
        <v>2880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2.75">
      <c r="A19" s="15">
        <v>12</v>
      </c>
      <c r="B19" s="11" t="s">
        <v>88</v>
      </c>
      <c r="C19" s="15" t="s">
        <v>13</v>
      </c>
      <c r="D19" s="15">
        <v>3</v>
      </c>
      <c r="E19" s="15">
        <v>50</v>
      </c>
      <c r="F19" s="4">
        <f t="shared" si="0"/>
        <v>150</v>
      </c>
      <c r="G19" s="4">
        <f t="shared" si="1"/>
        <v>1800</v>
      </c>
      <c r="H19" s="4">
        <v>1.5</v>
      </c>
      <c r="I19" s="4">
        <f t="shared" si="2"/>
        <v>225</v>
      </c>
      <c r="J19" s="4">
        <f t="shared" si="3"/>
        <v>2700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2.75">
      <c r="A20" s="15">
        <v>13</v>
      </c>
      <c r="B20" s="11" t="s">
        <v>89</v>
      </c>
      <c r="C20" s="15" t="s">
        <v>13</v>
      </c>
      <c r="D20" s="15">
        <v>2</v>
      </c>
      <c r="E20" s="15">
        <v>50</v>
      </c>
      <c r="F20" s="4">
        <f t="shared" si="0"/>
        <v>100</v>
      </c>
      <c r="G20" s="4">
        <f t="shared" si="1"/>
        <v>1200</v>
      </c>
      <c r="H20" s="4">
        <v>1</v>
      </c>
      <c r="I20" s="4">
        <f t="shared" si="2"/>
        <v>100</v>
      </c>
      <c r="J20" s="4">
        <f t="shared" si="3"/>
        <v>1200</v>
      </c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2.75">
      <c r="A21" s="15">
        <v>14</v>
      </c>
      <c r="B21" s="11" t="s">
        <v>128</v>
      </c>
      <c r="C21" s="15" t="s">
        <v>13</v>
      </c>
      <c r="D21" s="15">
        <v>4</v>
      </c>
      <c r="E21" s="15">
        <v>30</v>
      </c>
      <c r="F21" s="4">
        <f t="shared" si="0"/>
        <v>120</v>
      </c>
      <c r="G21" s="4">
        <f t="shared" si="1"/>
        <v>1440</v>
      </c>
      <c r="H21" s="4">
        <v>1</v>
      </c>
      <c r="I21" s="4">
        <f t="shared" si="2"/>
        <v>120</v>
      </c>
      <c r="J21" s="4">
        <f t="shared" si="3"/>
        <v>1440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2.75">
      <c r="A22" s="15">
        <v>15</v>
      </c>
      <c r="B22" s="11" t="s">
        <v>90</v>
      </c>
      <c r="C22" s="15" t="s">
        <v>13</v>
      </c>
      <c r="D22" s="15">
        <v>3</v>
      </c>
      <c r="E22" s="15">
        <v>30</v>
      </c>
      <c r="F22" s="4">
        <f t="shared" si="0"/>
        <v>90</v>
      </c>
      <c r="G22" s="4">
        <f t="shared" si="1"/>
        <v>1080</v>
      </c>
      <c r="H22" s="4">
        <v>1</v>
      </c>
      <c r="I22" s="4">
        <f t="shared" si="2"/>
        <v>90</v>
      </c>
      <c r="J22" s="4">
        <f t="shared" si="3"/>
        <v>1080</v>
      </c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2.75">
      <c r="A23" s="15">
        <v>16</v>
      </c>
      <c r="B23" s="11" t="s">
        <v>91</v>
      </c>
      <c r="C23" s="15" t="s">
        <v>13</v>
      </c>
      <c r="D23" s="15">
        <v>4</v>
      </c>
      <c r="E23" s="15">
        <v>20</v>
      </c>
      <c r="F23" s="4">
        <f t="shared" si="0"/>
        <v>80</v>
      </c>
      <c r="G23" s="4">
        <f t="shared" si="1"/>
        <v>960</v>
      </c>
      <c r="H23" s="4">
        <v>1</v>
      </c>
      <c r="I23" s="4">
        <f t="shared" si="2"/>
        <v>80</v>
      </c>
      <c r="J23" s="4">
        <f t="shared" si="3"/>
        <v>960</v>
      </c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2.75">
      <c r="A24" s="15">
        <v>17</v>
      </c>
      <c r="B24" s="11" t="s">
        <v>92</v>
      </c>
      <c r="C24" s="15" t="s">
        <v>13</v>
      </c>
      <c r="D24" s="15">
        <v>3</v>
      </c>
      <c r="E24" s="15">
        <v>20</v>
      </c>
      <c r="F24" s="4">
        <f t="shared" si="0"/>
        <v>60</v>
      </c>
      <c r="G24" s="4">
        <f t="shared" si="1"/>
        <v>720</v>
      </c>
      <c r="H24" s="4">
        <v>1</v>
      </c>
      <c r="I24" s="4">
        <f t="shared" si="2"/>
        <v>60</v>
      </c>
      <c r="J24" s="4">
        <f t="shared" si="3"/>
        <v>720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2.75">
      <c r="A25" s="15">
        <v>18</v>
      </c>
      <c r="B25" s="11" t="s">
        <v>93</v>
      </c>
      <c r="C25" s="15" t="s">
        <v>13</v>
      </c>
      <c r="D25" s="15">
        <v>2</v>
      </c>
      <c r="E25" s="15">
        <v>50</v>
      </c>
      <c r="F25" s="4">
        <f t="shared" si="0"/>
        <v>100</v>
      </c>
      <c r="G25" s="4">
        <f t="shared" si="1"/>
        <v>1200</v>
      </c>
      <c r="H25" s="4">
        <v>2</v>
      </c>
      <c r="I25" s="4">
        <f t="shared" si="2"/>
        <v>200</v>
      </c>
      <c r="J25" s="4">
        <f t="shared" si="3"/>
        <v>2400</v>
      </c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2.75">
      <c r="A26" s="15">
        <v>19</v>
      </c>
      <c r="B26" s="11" t="s">
        <v>94</v>
      </c>
      <c r="C26" s="15" t="s">
        <v>13</v>
      </c>
      <c r="D26" s="15">
        <v>6</v>
      </c>
      <c r="E26" s="15">
        <v>60</v>
      </c>
      <c r="F26" s="4">
        <f t="shared" si="0"/>
        <v>360</v>
      </c>
      <c r="G26" s="4">
        <f t="shared" si="1"/>
        <v>4320</v>
      </c>
      <c r="H26" s="4">
        <v>2</v>
      </c>
      <c r="I26" s="4">
        <f t="shared" si="2"/>
        <v>720</v>
      </c>
      <c r="J26" s="4">
        <f t="shared" si="3"/>
        <v>8640</v>
      </c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2.75">
      <c r="A27" s="15">
        <v>20</v>
      </c>
      <c r="B27" s="11" t="s">
        <v>95</v>
      </c>
      <c r="C27" s="15" t="s">
        <v>13</v>
      </c>
      <c r="D27" s="15">
        <v>5</v>
      </c>
      <c r="E27" s="15">
        <v>6</v>
      </c>
      <c r="F27" s="4">
        <f t="shared" si="0"/>
        <v>30</v>
      </c>
      <c r="G27" s="4">
        <f t="shared" si="1"/>
        <v>360</v>
      </c>
      <c r="H27" s="4">
        <v>2</v>
      </c>
      <c r="I27" s="4">
        <f t="shared" si="2"/>
        <v>60</v>
      </c>
      <c r="J27" s="4">
        <f t="shared" si="3"/>
        <v>720</v>
      </c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2.75">
      <c r="A28" s="15"/>
      <c r="B28" s="11"/>
      <c r="C28" s="4"/>
      <c r="D28" s="15"/>
      <c r="E28" s="15"/>
      <c r="F28" s="21">
        <f>SUM(F8:F27)</f>
        <v>2254</v>
      </c>
      <c r="G28" s="22">
        <f>SUM(G8:G27)</f>
        <v>27048</v>
      </c>
      <c r="H28" s="4"/>
      <c r="I28" s="4"/>
      <c r="J28" s="4"/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2.75">
      <c r="A29" s="15"/>
      <c r="B29" s="11"/>
      <c r="C29" s="4"/>
      <c r="D29" s="15"/>
      <c r="E29" s="15"/>
      <c r="F29" s="4"/>
      <c r="G29" s="4"/>
      <c r="H29" s="4"/>
      <c r="I29" s="4"/>
      <c r="J29" s="4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2.75">
      <c r="A30" s="15">
        <v>21</v>
      </c>
      <c r="B30" s="11" t="s">
        <v>96</v>
      </c>
      <c r="C30" s="15" t="s">
        <v>101</v>
      </c>
      <c r="D30" s="15">
        <v>50</v>
      </c>
      <c r="E30" s="15">
        <v>30</v>
      </c>
      <c r="F30" s="4">
        <f>D30*E30</f>
        <v>1500</v>
      </c>
      <c r="G30" s="4">
        <f>F30*12</f>
        <v>18000</v>
      </c>
      <c r="H30" s="4">
        <v>0.5</v>
      </c>
      <c r="I30" s="4">
        <f t="shared" si="2"/>
        <v>750</v>
      </c>
      <c r="J30" s="4">
        <f t="shared" si="3"/>
        <v>9000</v>
      </c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2.75">
      <c r="A31" s="15">
        <v>22</v>
      </c>
      <c r="B31" s="11" t="s">
        <v>102</v>
      </c>
      <c r="C31" s="15" t="s">
        <v>133</v>
      </c>
      <c r="D31" s="15">
        <v>90</v>
      </c>
      <c r="E31" s="15">
        <v>30</v>
      </c>
      <c r="F31" s="24">
        <f>90*30</f>
        <v>2700</v>
      </c>
      <c r="G31" s="4">
        <f>2700*12</f>
        <v>32400</v>
      </c>
      <c r="H31" s="4">
        <v>1.5</v>
      </c>
      <c r="I31" s="4">
        <f t="shared" si="2"/>
        <v>4050</v>
      </c>
      <c r="J31" s="4">
        <f t="shared" si="3"/>
        <v>48600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2.75">
      <c r="A32" s="15">
        <v>23</v>
      </c>
      <c r="B32" s="11" t="s">
        <v>97</v>
      </c>
      <c r="C32" s="15" t="s">
        <v>133</v>
      </c>
      <c r="D32" s="15">
        <v>45</v>
      </c>
      <c r="E32" s="15">
        <v>20</v>
      </c>
      <c r="F32" s="4">
        <f>D32*E32</f>
        <v>900</v>
      </c>
      <c r="G32" s="4">
        <f>F32*12</f>
        <v>10800</v>
      </c>
      <c r="H32" s="4">
        <v>0.5</v>
      </c>
      <c r="I32" s="4">
        <f t="shared" si="2"/>
        <v>450</v>
      </c>
      <c r="J32" s="4">
        <f t="shared" si="3"/>
        <v>5400</v>
      </c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2.75">
      <c r="A33" s="15">
        <v>24</v>
      </c>
      <c r="B33" s="11" t="s">
        <v>98</v>
      </c>
      <c r="C33" s="15" t="s">
        <v>101</v>
      </c>
      <c r="D33" s="15"/>
      <c r="E33" s="15"/>
      <c r="F33" s="4"/>
      <c r="G33" s="4"/>
      <c r="H33" s="4"/>
      <c r="I33" s="4"/>
      <c r="J33" s="4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2.75">
      <c r="A34" s="15"/>
      <c r="B34" s="25" t="s">
        <v>99</v>
      </c>
      <c r="C34" s="4"/>
      <c r="D34" s="15">
        <v>10</v>
      </c>
      <c r="E34" s="15">
        <v>30</v>
      </c>
      <c r="F34" s="4">
        <f>D34*E34</f>
        <v>300</v>
      </c>
      <c r="G34" s="4">
        <f>F34*12</f>
        <v>3600</v>
      </c>
      <c r="H34" s="4">
        <v>2</v>
      </c>
      <c r="I34" s="4">
        <f t="shared" si="2"/>
        <v>600</v>
      </c>
      <c r="J34" s="4">
        <f t="shared" si="3"/>
        <v>7200</v>
      </c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2.75">
      <c r="A35" s="15"/>
      <c r="B35" s="25" t="s">
        <v>129</v>
      </c>
      <c r="C35" s="4"/>
      <c r="D35" s="15">
        <v>8</v>
      </c>
      <c r="E35" s="15">
        <v>30</v>
      </c>
      <c r="F35" s="4">
        <f>D35*E35</f>
        <v>240</v>
      </c>
      <c r="G35" s="4">
        <f>F35*12</f>
        <v>2880</v>
      </c>
      <c r="H35" s="4">
        <v>2</v>
      </c>
      <c r="I35" s="4">
        <f t="shared" si="2"/>
        <v>480</v>
      </c>
      <c r="J35" s="4">
        <f t="shared" si="3"/>
        <v>5760</v>
      </c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2.75">
      <c r="A36" s="15"/>
      <c r="B36" s="25" t="s">
        <v>130</v>
      </c>
      <c r="C36" s="4"/>
      <c r="D36" s="15">
        <v>10</v>
      </c>
      <c r="E36" s="15">
        <v>30</v>
      </c>
      <c r="F36" s="4">
        <f>D36*E36</f>
        <v>300</v>
      </c>
      <c r="G36" s="4">
        <f>F36*12</f>
        <v>3600</v>
      </c>
      <c r="H36" s="4">
        <v>2</v>
      </c>
      <c r="I36" s="4">
        <f t="shared" si="2"/>
        <v>600</v>
      </c>
      <c r="J36" s="4">
        <f t="shared" si="3"/>
        <v>7200</v>
      </c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3.5" thickBot="1">
      <c r="A37" s="15"/>
      <c r="B37" s="25" t="s">
        <v>100</v>
      </c>
      <c r="C37" s="4"/>
      <c r="D37" s="15">
        <v>8</v>
      </c>
      <c r="E37" s="15">
        <v>30</v>
      </c>
      <c r="F37" s="4">
        <f>D37*E37</f>
        <v>240</v>
      </c>
      <c r="G37" s="4">
        <f>F37*12</f>
        <v>2880</v>
      </c>
      <c r="H37" s="4">
        <v>2</v>
      </c>
      <c r="I37" s="4">
        <f t="shared" si="2"/>
        <v>480</v>
      </c>
      <c r="J37" s="4">
        <f t="shared" si="3"/>
        <v>5760</v>
      </c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3.5" thickBot="1">
      <c r="A38" s="15"/>
      <c r="B38" s="4"/>
      <c r="C38" s="4"/>
      <c r="D38" s="15"/>
      <c r="E38" s="15"/>
      <c r="F38" s="21">
        <f>SUM(F34:F37)</f>
        <v>1080</v>
      </c>
      <c r="G38" s="22">
        <f>SUM(G34:G37)</f>
        <v>12960</v>
      </c>
      <c r="H38" s="4"/>
      <c r="I38" s="19">
        <f>SUM(I8:I37)</f>
        <v>11285</v>
      </c>
      <c r="J38" s="26">
        <f>SUM(J8:J37)</f>
        <v>135420</v>
      </c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2.75">
      <c r="A39" s="15"/>
      <c r="B39" s="4"/>
      <c r="C39" s="4"/>
      <c r="D39" s="15"/>
      <c r="E39" s="15"/>
      <c r="F39" s="4"/>
      <c r="G39" s="4"/>
      <c r="H39" s="4"/>
      <c r="I39" s="4"/>
      <c r="J39" s="4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2.75">
      <c r="A40" s="15"/>
      <c r="B40" s="4"/>
      <c r="C40" s="4"/>
      <c r="D40" s="15"/>
      <c r="E40" s="15"/>
      <c r="F40" s="4"/>
      <c r="G40" s="4"/>
      <c r="H40" s="4"/>
      <c r="I40" s="4"/>
      <c r="J40" s="4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2.75">
      <c r="A41" s="15"/>
      <c r="B41" s="4"/>
      <c r="C41" s="4"/>
      <c r="D41" s="15"/>
      <c r="E41" s="15"/>
      <c r="F41" s="4"/>
      <c r="G41" s="4"/>
      <c r="H41" s="4"/>
      <c r="I41" s="4"/>
      <c r="J41" s="4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2.75">
      <c r="A42" s="15"/>
      <c r="B42" s="4"/>
      <c r="C42" s="4"/>
      <c r="D42" s="15"/>
      <c r="E42" s="15"/>
      <c r="F42" s="4"/>
      <c r="G42" s="4"/>
      <c r="H42" s="4"/>
      <c r="I42" s="4"/>
      <c r="J42" s="4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12.75">
      <c r="A43" s="15"/>
      <c r="B43" s="4"/>
      <c r="C43" s="4"/>
      <c r="D43" s="15"/>
      <c r="E43" s="15"/>
      <c r="F43" s="4"/>
      <c r="G43" s="4"/>
      <c r="H43" s="4"/>
      <c r="I43" s="4"/>
      <c r="J43" s="4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2.75">
      <c r="A44" s="15"/>
      <c r="B44" s="4"/>
      <c r="C44" s="4"/>
      <c r="D44" s="15"/>
      <c r="E44" s="15"/>
      <c r="F44" s="4"/>
      <c r="G44" s="4"/>
      <c r="H44" s="4"/>
      <c r="I44" s="4"/>
      <c r="J44" s="4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2.75">
      <c r="A45" s="15"/>
      <c r="B45" s="4"/>
      <c r="C45" s="4"/>
      <c r="D45" s="15"/>
      <c r="E45" s="15"/>
      <c r="F45" s="4"/>
      <c r="G45" s="4"/>
      <c r="H45" s="4"/>
      <c r="I45" s="4"/>
      <c r="J45" s="4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2.75">
      <c r="A46" s="15"/>
      <c r="B46" s="4"/>
      <c r="C46" s="4"/>
      <c r="D46" s="15"/>
      <c r="E46" s="15"/>
      <c r="F46" s="4"/>
      <c r="G46" s="4"/>
      <c r="H46" s="4"/>
      <c r="I46" s="4"/>
      <c r="J46" s="4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2.75">
      <c r="A47" s="15"/>
      <c r="B47" s="4"/>
      <c r="C47" s="4"/>
      <c r="D47" s="15"/>
      <c r="E47" s="15"/>
      <c r="F47" s="4"/>
      <c r="G47" s="4"/>
      <c r="H47" s="4"/>
      <c r="I47" s="4"/>
      <c r="J47" s="4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2.75">
      <c r="A48" s="15"/>
      <c r="B48" s="4"/>
      <c r="C48" s="4"/>
      <c r="D48" s="15"/>
      <c r="E48" s="15"/>
      <c r="F48" s="4"/>
      <c r="G48" s="4"/>
      <c r="H48" s="4"/>
      <c r="I48" s="4"/>
      <c r="J48" s="4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ht="12.75">
      <c r="A49" s="15"/>
      <c r="B49" s="4"/>
      <c r="C49" s="4"/>
      <c r="D49" s="15"/>
      <c r="E49" s="15"/>
      <c r="F49" s="4"/>
      <c r="G49" s="4"/>
      <c r="H49" s="4"/>
      <c r="I49" s="4"/>
      <c r="J49" s="4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ht="12.75">
      <c r="A50" s="4"/>
      <c r="B50" s="4"/>
      <c r="C50" s="4"/>
      <c r="D50" s="15"/>
      <c r="E50" s="15"/>
      <c r="F50" s="4"/>
      <c r="G50" s="4"/>
      <c r="H50" s="4"/>
      <c r="I50" s="4"/>
      <c r="J50" s="4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ht="12.75">
      <c r="A51" s="4"/>
      <c r="B51" s="4"/>
      <c r="C51" s="4"/>
      <c r="D51" s="15"/>
      <c r="E51" s="15"/>
      <c r="F51" s="4"/>
      <c r="G51" s="4"/>
      <c r="H51" s="4"/>
      <c r="I51" s="4"/>
      <c r="J51" s="4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ht="12.75">
      <c r="A52" s="4"/>
      <c r="B52" s="4"/>
      <c r="C52" s="4"/>
      <c r="D52" s="4"/>
      <c r="E52" s="15"/>
      <c r="F52" s="4"/>
      <c r="G52" s="4"/>
      <c r="H52" s="4"/>
      <c r="I52" s="4"/>
      <c r="J52" s="4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12.75">
      <c r="A53" s="4"/>
      <c r="B53" s="4"/>
      <c r="C53" s="4"/>
      <c r="D53" s="4"/>
      <c r="E53" s="15"/>
      <c r="F53" s="4"/>
      <c r="G53" s="4"/>
      <c r="H53" s="4"/>
      <c r="I53" s="4"/>
      <c r="J53" s="4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ht="12.75">
      <c r="A54" s="4"/>
      <c r="B54" s="4"/>
      <c r="C54" s="4"/>
      <c r="D54" s="4"/>
      <c r="E54" s="15"/>
      <c r="F54" s="4"/>
      <c r="G54" s="4"/>
      <c r="H54" s="4"/>
      <c r="I54" s="4"/>
      <c r="J54" s="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12.75">
      <c r="A55" s="4"/>
      <c r="B55" s="4"/>
      <c r="C55" s="4"/>
      <c r="D55" s="4"/>
      <c r="E55" s="15"/>
      <c r="F55" s="4"/>
      <c r="G55" s="4"/>
      <c r="H55" s="4"/>
      <c r="I55" s="4"/>
      <c r="J55" s="4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12.75">
      <c r="A56" s="4"/>
      <c r="B56" s="4"/>
      <c r="C56" s="4"/>
      <c r="D56" s="4"/>
      <c r="E56" s="15"/>
      <c r="F56" s="4"/>
      <c r="G56" s="4"/>
      <c r="H56" s="4"/>
      <c r="I56" s="4"/>
      <c r="J56" s="4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ht="12.75">
      <c r="A57" s="4"/>
      <c r="B57" s="4"/>
      <c r="C57" s="4"/>
      <c r="D57" s="4"/>
      <c r="E57" s="15"/>
      <c r="F57" s="4"/>
      <c r="G57" s="4"/>
      <c r="H57" s="4"/>
      <c r="I57" s="4"/>
      <c r="J57" s="4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ht="12.75">
      <c r="A58" s="4"/>
      <c r="B58" s="4"/>
      <c r="C58" s="4"/>
      <c r="D58" s="4"/>
      <c r="E58" s="15"/>
      <c r="F58" s="4"/>
      <c r="G58" s="4"/>
      <c r="H58" s="4"/>
      <c r="I58" s="4"/>
      <c r="J58" s="4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ht="12.75">
      <c r="A59" s="4"/>
      <c r="B59" s="4"/>
      <c r="C59" s="4"/>
      <c r="D59" s="4"/>
      <c r="E59" s="15"/>
      <c r="F59" s="4"/>
      <c r="G59" s="4"/>
      <c r="H59" s="4"/>
      <c r="I59" s="4"/>
      <c r="J59" s="4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ht="12.75">
      <c r="A60" s="4"/>
      <c r="B60" s="4"/>
      <c r="C60" s="4"/>
      <c r="D60" s="4"/>
      <c r="E60" s="15"/>
      <c r="F60" s="4"/>
      <c r="G60" s="4"/>
      <c r="H60" s="4"/>
      <c r="I60" s="4"/>
      <c r="J60" s="4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ht="12.75">
      <c r="A61" s="4"/>
      <c r="B61" s="4"/>
      <c r="C61" s="4"/>
      <c r="D61" s="4"/>
      <c r="E61" s="15"/>
      <c r="F61" s="4"/>
      <c r="G61" s="4"/>
      <c r="H61" s="4"/>
      <c r="I61" s="4"/>
      <c r="J61" s="4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ht="12.75">
      <c r="A62" s="4"/>
      <c r="B62" s="4"/>
      <c r="C62" s="4"/>
      <c r="D62" s="4"/>
      <c r="E62" s="15"/>
      <c r="F62" s="4"/>
      <c r="G62" s="4"/>
      <c r="H62" s="4"/>
      <c r="I62" s="4"/>
      <c r="J62" s="4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ht="12.75">
      <c r="A63" s="4"/>
      <c r="B63" s="4"/>
      <c r="C63" s="4"/>
      <c r="D63" s="4"/>
      <c r="E63" s="15"/>
      <c r="F63" s="4"/>
      <c r="G63" s="4"/>
      <c r="H63" s="4"/>
      <c r="I63" s="4"/>
      <c r="J63" s="4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ht="12.75">
      <c r="A64" s="4"/>
      <c r="B64" s="4"/>
      <c r="C64" s="4"/>
      <c r="D64" s="4"/>
      <c r="E64" s="15"/>
      <c r="F64" s="4"/>
      <c r="G64" s="4"/>
      <c r="H64" s="4"/>
      <c r="I64" s="4"/>
      <c r="J64" s="4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ht="12.75">
      <c r="A65" s="4"/>
      <c r="B65" s="4"/>
      <c r="C65" s="4"/>
      <c r="D65" s="4"/>
      <c r="E65" s="15"/>
      <c r="F65" s="4"/>
      <c r="G65" s="4"/>
      <c r="H65" s="4"/>
      <c r="I65" s="4"/>
      <c r="J65" s="4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ht="12.75">
      <c r="A66" s="4"/>
      <c r="B66" s="4"/>
      <c r="C66" s="4"/>
      <c r="D66" s="4"/>
      <c r="E66" s="15"/>
      <c r="F66" s="4"/>
      <c r="G66" s="4"/>
      <c r="H66" s="4"/>
      <c r="I66" s="4"/>
      <c r="J66" s="4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ht="12.75">
      <c r="A67" s="4"/>
      <c r="B67" s="4"/>
      <c r="C67" s="4"/>
      <c r="D67" s="4"/>
      <c r="E67" s="15"/>
      <c r="F67" s="4"/>
      <c r="G67" s="4"/>
      <c r="H67" s="4"/>
      <c r="I67" s="4"/>
      <c r="J67" s="4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ht="12.75">
      <c r="A68" s="4"/>
      <c r="B68" s="4"/>
      <c r="C68" s="4"/>
      <c r="D68" s="4"/>
      <c r="E68" s="15"/>
      <c r="F68" s="4"/>
      <c r="G68" s="4"/>
      <c r="H68" s="4"/>
      <c r="I68" s="4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12.75">
      <c r="A69" s="4"/>
      <c r="B69" s="4"/>
      <c r="C69" s="4"/>
      <c r="D69" s="4"/>
      <c r="E69" s="15"/>
      <c r="F69" s="4"/>
      <c r="G69" s="4"/>
      <c r="H69" s="4"/>
      <c r="I69" s="4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ht="12.75">
      <c r="A70" s="4"/>
      <c r="B70" s="4"/>
      <c r="C70" s="4"/>
      <c r="D70" s="4"/>
      <c r="E70" s="15"/>
      <c r="F70" s="4"/>
      <c r="G70" s="4"/>
      <c r="H70" s="4"/>
      <c r="I70" s="4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ht="12.75">
      <c r="A71" s="4"/>
      <c r="B71" s="4"/>
      <c r="C71" s="4"/>
      <c r="D71" s="4"/>
      <c r="E71" s="15"/>
      <c r="F71" s="4"/>
      <c r="G71" s="4"/>
      <c r="H71" s="4"/>
      <c r="I71" s="4"/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ht="12.75">
      <c r="A72" s="4"/>
      <c r="B72" s="4"/>
      <c r="C72" s="4"/>
      <c r="D72" s="4"/>
      <c r="E72" s="15"/>
      <c r="F72" s="4"/>
      <c r="G72" s="4"/>
      <c r="H72" s="4"/>
      <c r="I72" s="4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ht="12.75">
      <c r="A73" s="4"/>
      <c r="B73" s="4"/>
      <c r="C73" s="4"/>
      <c r="D73" s="4"/>
      <c r="E73" s="15"/>
      <c r="F73" s="4"/>
      <c r="G73" s="4"/>
      <c r="H73" s="4"/>
      <c r="I73" s="4"/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ht="12.75">
      <c r="A74" s="4"/>
      <c r="B74" s="4"/>
      <c r="C74" s="4"/>
      <c r="D74" s="4"/>
      <c r="E74" s="15"/>
      <c r="F74" s="4"/>
      <c r="G74" s="4"/>
      <c r="H74" s="4"/>
      <c r="I74" s="4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ht="12.75">
      <c r="A75" s="4"/>
      <c r="B75" s="4"/>
      <c r="C75" s="4"/>
      <c r="D75" s="4"/>
      <c r="E75" s="15"/>
      <c r="F75" s="4"/>
      <c r="G75" s="4"/>
      <c r="H75" s="4"/>
      <c r="I75" s="4"/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ht="12.75">
      <c r="A76" s="4"/>
      <c r="B76" s="4"/>
      <c r="C76" s="4"/>
      <c r="D76" s="4"/>
      <c r="E76" s="15"/>
      <c r="F76" s="4"/>
      <c r="G76" s="4"/>
      <c r="H76" s="4"/>
      <c r="I76" s="4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ht="12.75">
      <c r="A77" s="4"/>
      <c r="B77" s="4"/>
      <c r="C77" s="4"/>
      <c r="D77" s="4"/>
      <c r="E77" s="15"/>
      <c r="F77" s="4"/>
      <c r="G77" s="4"/>
      <c r="H77" s="4"/>
      <c r="I77" s="4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ht="12.75">
      <c r="A78" s="4"/>
      <c r="B78" s="4"/>
      <c r="C78" s="4"/>
      <c r="D78" s="4"/>
      <c r="E78" s="15"/>
      <c r="F78" s="4"/>
      <c r="G78" s="4"/>
      <c r="H78" s="4"/>
      <c r="I78" s="4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ht="12.75">
      <c r="A79" s="4"/>
      <c r="B79" s="4"/>
      <c r="C79" s="4"/>
      <c r="D79" s="4"/>
      <c r="E79" s="15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ht="12.75">
      <c r="A80" s="4"/>
      <c r="B80" s="4"/>
      <c r="C80" s="4"/>
      <c r="D80" s="4"/>
      <c r="E80" s="15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ht="12.75">
      <c r="A81" s="4"/>
      <c r="B81" s="4"/>
      <c r="C81" s="4"/>
      <c r="D81" s="4"/>
      <c r="E81" s="15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ht="12.75">
      <c r="A82" s="4"/>
      <c r="B82" s="4"/>
      <c r="C82" s="4"/>
      <c r="D82" s="4"/>
      <c r="E82" s="15"/>
      <c r="F82" s="4"/>
      <c r="G82" s="4"/>
      <c r="H82" s="4"/>
      <c r="I82" s="4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ht="12.75">
      <c r="A83" s="4"/>
      <c r="B83" s="4"/>
      <c r="C83" s="4"/>
      <c r="D83" s="4"/>
      <c r="E83" s="15"/>
      <c r="F83" s="4"/>
      <c r="G83" s="4"/>
      <c r="H83" s="4"/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ht="12.75">
      <c r="A84" s="4"/>
      <c r="B84" s="4"/>
      <c r="C84" s="4"/>
      <c r="D84" s="4"/>
      <c r="E84" s="15"/>
      <c r="F84" s="4"/>
      <c r="G84" s="4"/>
      <c r="H84" s="4"/>
      <c r="I84" s="4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ht="12.75">
      <c r="A85" s="4"/>
      <c r="B85" s="4"/>
      <c r="C85" s="4"/>
      <c r="D85" s="4"/>
      <c r="E85" s="15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ht="12.75">
      <c r="A86" s="4"/>
      <c r="B86" s="4"/>
      <c r="C86" s="4"/>
      <c r="D86" s="4"/>
      <c r="E86" s="15"/>
      <c r="F86" s="4"/>
      <c r="G86" s="4"/>
      <c r="H86" s="4"/>
      <c r="I86" s="4"/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ht="12.75">
      <c r="A87" s="4"/>
      <c r="B87" s="4"/>
      <c r="C87" s="4"/>
      <c r="D87" s="4"/>
      <c r="E87" s="15"/>
      <c r="F87" s="4"/>
      <c r="G87" s="4"/>
      <c r="H87" s="4"/>
      <c r="I87" s="4"/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ht="12.75">
      <c r="A88" s="4"/>
      <c r="B88" s="4"/>
      <c r="C88" s="4"/>
      <c r="D88" s="4"/>
      <c r="E88" s="15"/>
      <c r="F88" s="4"/>
      <c r="G88" s="4"/>
      <c r="H88" s="4"/>
      <c r="I88" s="4"/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ht="12.75">
      <c r="A89" s="4"/>
      <c r="B89" s="4"/>
      <c r="C89" s="4"/>
      <c r="D89" s="4"/>
      <c r="E89" s="15"/>
      <c r="F89" s="4"/>
      <c r="G89" s="4"/>
      <c r="H89" s="4"/>
      <c r="I89" s="4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ht="12.75">
      <c r="A90" s="4"/>
      <c r="B90" s="4"/>
      <c r="C90" s="4"/>
      <c r="D90" s="4"/>
      <c r="E90" s="15"/>
      <c r="F90" s="4"/>
      <c r="G90" s="4"/>
      <c r="H90" s="4"/>
      <c r="I90" s="4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ht="12.75">
      <c r="A91" s="4"/>
      <c r="B91" s="4"/>
      <c r="C91" s="4"/>
      <c r="D91" s="4"/>
      <c r="E91" s="15"/>
      <c r="F91" s="4"/>
      <c r="G91" s="4"/>
      <c r="H91" s="4"/>
      <c r="I91" s="4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ht="12.75">
      <c r="A92" s="4"/>
      <c r="B92" s="4"/>
      <c r="C92" s="4"/>
      <c r="D92" s="4"/>
      <c r="E92" s="15"/>
      <c r="F92" s="4"/>
      <c r="G92" s="4"/>
      <c r="H92" s="4"/>
      <c r="I92" s="4"/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ht="12.75">
      <c r="A93" s="4"/>
      <c r="B93" s="4"/>
      <c r="C93" s="4"/>
      <c r="D93" s="4"/>
      <c r="E93" s="15"/>
      <c r="F93" s="4"/>
      <c r="G93" s="4"/>
      <c r="H93" s="4"/>
      <c r="I93" s="4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ht="12.75">
      <c r="A94" s="4"/>
      <c r="B94" s="4"/>
      <c r="C94" s="4"/>
      <c r="D94" s="4"/>
      <c r="E94" s="15"/>
      <c r="F94" s="4"/>
      <c r="G94" s="4"/>
      <c r="H94" s="4"/>
      <c r="I94" s="4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ht="12.75">
      <c r="A95" s="4"/>
      <c r="B95" s="4"/>
      <c r="C95" s="4"/>
      <c r="D95" s="4"/>
      <c r="E95" s="15"/>
      <c r="F95" s="4"/>
      <c r="G95" s="4"/>
      <c r="H95" s="4"/>
      <c r="I95" s="4"/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ht="12.75">
      <c r="A96" s="4"/>
      <c r="B96" s="4"/>
      <c r="C96" s="4"/>
      <c r="D96" s="4"/>
      <c r="E96" s="15"/>
      <c r="F96" s="4"/>
      <c r="G96" s="4"/>
      <c r="H96" s="4"/>
      <c r="I96" s="4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ht="12.75">
      <c r="A97" s="4"/>
      <c r="B97" s="4"/>
      <c r="C97" s="4"/>
      <c r="D97" s="4"/>
      <c r="E97" s="15"/>
      <c r="F97" s="4"/>
      <c r="G97" s="4"/>
      <c r="H97" s="4"/>
      <c r="I97" s="4"/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ht="12.75">
      <c r="A98" s="4"/>
      <c r="B98" s="4"/>
      <c r="C98" s="4"/>
      <c r="D98" s="4"/>
      <c r="E98" s="15"/>
      <c r="F98" s="4"/>
      <c r="G98" s="4"/>
      <c r="H98" s="4"/>
      <c r="I98" s="4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ht="12.75">
      <c r="A99" s="4"/>
      <c r="B99" s="4"/>
      <c r="C99" s="4"/>
      <c r="D99" s="4"/>
      <c r="E99" s="15"/>
      <c r="F99" s="4"/>
      <c r="G99" s="4"/>
      <c r="H99" s="4"/>
      <c r="I99" s="4"/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ht="12.75">
      <c r="A100" s="4"/>
      <c r="B100" s="4"/>
      <c r="C100" s="4"/>
      <c r="D100" s="4"/>
      <c r="E100" s="15"/>
      <c r="F100" s="4"/>
      <c r="G100" s="4"/>
      <c r="H100" s="4"/>
      <c r="I100" s="4"/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ht="12.75">
      <c r="A101" s="4"/>
      <c r="B101" s="4"/>
      <c r="C101" s="4"/>
      <c r="D101" s="4"/>
      <c r="E101" s="15"/>
      <c r="F101" s="4"/>
      <c r="G101" s="4"/>
      <c r="H101" s="4"/>
      <c r="I101" s="4"/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ht="12.75">
      <c r="A102" s="4"/>
      <c r="B102" s="4"/>
      <c r="C102" s="4"/>
      <c r="D102" s="4"/>
      <c r="E102" s="15"/>
      <c r="F102" s="4"/>
      <c r="G102" s="4"/>
      <c r="H102" s="4"/>
      <c r="I102" s="4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ht="12.75">
      <c r="A103" s="4"/>
      <c r="B103" s="4"/>
      <c r="C103" s="4"/>
      <c r="D103" s="4"/>
      <c r="E103" s="15"/>
      <c r="F103" s="4"/>
      <c r="G103" s="4"/>
      <c r="H103" s="4"/>
      <c r="I103" s="4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ht="12.75">
      <c r="A104" s="4"/>
      <c r="B104" s="4"/>
      <c r="C104" s="4"/>
      <c r="D104" s="4"/>
      <c r="E104" s="15"/>
      <c r="F104" s="4"/>
      <c r="G104" s="4"/>
      <c r="H104" s="4"/>
      <c r="I104" s="4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ht="12.75">
      <c r="A105" s="4"/>
      <c r="B105" s="4"/>
      <c r="C105" s="4"/>
      <c r="D105" s="4"/>
      <c r="E105" s="15"/>
      <c r="F105" s="4"/>
      <c r="G105" s="4"/>
      <c r="H105" s="4"/>
      <c r="I105" s="4"/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ht="12.75">
      <c r="A106" s="4"/>
      <c r="B106" s="4"/>
      <c r="C106" s="4"/>
      <c r="D106" s="4"/>
      <c r="E106" s="15"/>
      <c r="F106" s="4"/>
      <c r="G106" s="4"/>
      <c r="H106" s="4"/>
      <c r="I106" s="4"/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ht="12.75">
      <c r="A107" s="4"/>
      <c r="B107" s="4"/>
      <c r="C107" s="4"/>
      <c r="D107" s="4"/>
      <c r="E107" s="15"/>
      <c r="F107" s="4"/>
      <c r="G107" s="4"/>
      <c r="H107" s="4"/>
      <c r="I107" s="4"/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ht="12.75">
      <c r="A108" s="4"/>
      <c r="B108" s="4"/>
      <c r="C108" s="4"/>
      <c r="D108" s="4"/>
      <c r="E108" s="15"/>
      <c r="F108" s="4"/>
      <c r="G108" s="4"/>
      <c r="H108" s="4"/>
      <c r="I108" s="4"/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ht="12.75">
      <c r="A109" s="4"/>
      <c r="B109" s="4"/>
      <c r="C109" s="4"/>
      <c r="D109" s="4"/>
      <c r="E109" s="15"/>
      <c r="F109" s="4"/>
      <c r="G109" s="4"/>
      <c r="H109" s="4"/>
      <c r="I109" s="4"/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ht="12.75">
      <c r="A110" s="4"/>
      <c r="B110" s="4"/>
      <c r="C110" s="4"/>
      <c r="D110" s="4"/>
      <c r="E110" s="15"/>
      <c r="F110" s="4"/>
      <c r="G110" s="4"/>
      <c r="H110" s="4"/>
      <c r="I110" s="4"/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ht="12.75">
      <c r="A111" s="4"/>
      <c r="B111" s="4"/>
      <c r="C111" s="4"/>
      <c r="D111" s="4"/>
      <c r="E111" s="15"/>
      <c r="F111" s="4"/>
      <c r="G111" s="4"/>
      <c r="H111" s="4"/>
      <c r="I111" s="4"/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ht="12.75">
      <c r="A112" s="4"/>
      <c r="B112" s="4"/>
      <c r="C112" s="4"/>
      <c r="D112" s="4"/>
      <c r="E112" s="15"/>
      <c r="F112" s="4"/>
      <c r="G112" s="4"/>
      <c r="H112" s="4"/>
      <c r="I112" s="4"/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ht="12.75">
      <c r="A113" s="4"/>
      <c r="B113" s="4"/>
      <c r="C113" s="4"/>
      <c r="D113" s="4"/>
      <c r="E113" s="15"/>
      <c r="F113" s="4"/>
      <c r="G113" s="4"/>
      <c r="H113" s="4"/>
      <c r="I113" s="4"/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ht="12.75">
      <c r="A114" s="4"/>
      <c r="B114" s="4"/>
      <c r="C114" s="4"/>
      <c r="D114" s="4"/>
      <c r="E114" s="15"/>
      <c r="F114" s="4"/>
      <c r="G114" s="4"/>
      <c r="H114" s="4"/>
      <c r="I114" s="4"/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ht="12.75">
      <c r="A115" s="4"/>
      <c r="B115" s="4"/>
      <c r="C115" s="4"/>
      <c r="D115" s="4"/>
      <c r="E115" s="15"/>
      <c r="F115" s="4"/>
      <c r="G115" s="4"/>
      <c r="H115" s="4"/>
      <c r="I115" s="4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ht="12.75">
      <c r="A116" s="4"/>
      <c r="B116" s="4"/>
      <c r="C116" s="4"/>
      <c r="D116" s="4"/>
      <c r="E116" s="15"/>
      <c r="F116" s="4"/>
      <c r="G116" s="4"/>
      <c r="H116" s="4"/>
      <c r="I116" s="4"/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ht="12.75">
      <c r="A117" s="4"/>
      <c r="B117" s="4"/>
      <c r="C117" s="4"/>
      <c r="D117" s="4"/>
      <c r="E117" s="15"/>
      <c r="F117" s="4"/>
      <c r="G117" s="4"/>
      <c r="H117" s="4"/>
      <c r="I117" s="4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ht="12.75">
      <c r="A118" s="4"/>
      <c r="B118" s="4"/>
      <c r="C118" s="4"/>
      <c r="D118" s="4"/>
      <c r="E118" s="15"/>
      <c r="F118" s="4"/>
      <c r="G118" s="4"/>
      <c r="H118" s="4"/>
      <c r="I118" s="4"/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ht="12.75">
      <c r="A119" s="4"/>
      <c r="B119" s="4"/>
      <c r="C119" s="4"/>
      <c r="D119" s="4"/>
      <c r="E119" s="15"/>
      <c r="F119" s="4"/>
      <c r="G119" s="4"/>
      <c r="H119" s="4"/>
      <c r="I119" s="4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ht="12.75">
      <c r="A120" s="4"/>
      <c r="B120" s="4"/>
      <c r="C120" s="4"/>
      <c r="D120" s="4"/>
      <c r="E120" s="15"/>
      <c r="F120" s="4"/>
      <c r="G120" s="4"/>
      <c r="H120" s="4"/>
      <c r="I120" s="4"/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ht="12.75">
      <c r="A121" s="4"/>
      <c r="B121" s="4"/>
      <c r="C121" s="4"/>
      <c r="D121" s="4"/>
      <c r="E121" s="15"/>
      <c r="F121" s="4"/>
      <c r="G121" s="4"/>
      <c r="H121" s="4"/>
      <c r="I121" s="4"/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1:6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1:6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1:6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1:6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1:6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1:6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</row>
    <row r="154" spans="1:6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</row>
    <row r="155" spans="1:6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</row>
    <row r="156" spans="1:6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1:6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1:6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1:6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1:6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1:6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1:6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1:6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1:6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1:6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1:6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1:6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1:6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</row>
    <row r="169" spans="1:6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1:6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1:6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1:6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1:6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1:6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</row>
    <row r="175" spans="1:6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</row>
    <row r="176" spans="1:6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</row>
    <row r="177" spans="1:6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</row>
    <row r="178" spans="1:6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</row>
    <row r="179" spans="1:6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</row>
    <row r="180" spans="1:6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</row>
    <row r="181" spans="1:6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</row>
    <row r="182" spans="1:6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</row>
    <row r="183" spans="1:6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</row>
    <row r="184" spans="1:6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</row>
    <row r="185" spans="1:6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</row>
    <row r="186" spans="1:6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</row>
    <row r="187" spans="1:6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</row>
    <row r="188" spans="1:6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</row>
    <row r="189" spans="1:6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</row>
    <row r="190" spans="1:6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</row>
    <row r="191" spans="1:6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</row>
    <row r="192" spans="1:6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</row>
    <row r="193" spans="1:6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</row>
    <row r="194" spans="1:6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</row>
    <row r="195" spans="1:6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</row>
    <row r="196" spans="1:6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</row>
    <row r="197" spans="1:6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</row>
    <row r="198" spans="1:6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</row>
    <row r="199" spans="1:6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</row>
    <row r="200" spans="1:6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</row>
    <row r="201" spans="1:6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</row>
    <row r="202" spans="1:6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</row>
    <row r="203" spans="1:6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</row>
    <row r="204" spans="1:6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</row>
    <row r="205" spans="1:6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</row>
    <row r="206" spans="1:6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</row>
    <row r="207" spans="1:6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</row>
    <row r="208" spans="1:6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</row>
    <row r="209" spans="1:6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</row>
    <row r="210" spans="1:6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7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</sheetData>
  <mergeCells count="2">
    <mergeCell ref="F5:G5"/>
    <mergeCell ref="I5:J5"/>
  </mergeCells>
  <printOptions/>
  <pageMargins left="0.15748031496062992" right="0.15748031496062992" top="0.984251968503937" bottom="0.984251968503937" header="0.5118110236220472" footer="0.5118110236220472"/>
  <pageSetup horizontalDpi="180" verticalDpi="1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80"/>
  <sheetViews>
    <sheetView tabSelected="1" workbookViewId="0" topLeftCell="A2">
      <selection activeCell="B4" sqref="B4"/>
    </sheetView>
  </sheetViews>
  <sheetFormatPr defaultColWidth="9.140625" defaultRowHeight="12.75"/>
  <cols>
    <col min="4" max="4" width="24.00390625" style="0" customWidth="1"/>
  </cols>
  <sheetData>
    <row r="1" spans="1:35" ht="12.75">
      <c r="A1" s="4"/>
      <c r="B1" s="4"/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4"/>
      <c r="B2" s="24"/>
      <c r="C2" s="24"/>
      <c r="D2" s="24"/>
      <c r="E2" s="24"/>
      <c r="F2" s="24"/>
      <c r="G2" s="24"/>
      <c r="H2" s="24"/>
      <c r="I2" s="24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5.5">
      <c r="A3" s="4"/>
      <c r="B3" s="27"/>
      <c r="C3" s="41" t="s">
        <v>105</v>
      </c>
      <c r="D3" s="41"/>
      <c r="E3" s="41"/>
      <c r="F3" s="41"/>
      <c r="G3" s="41"/>
      <c r="H3" s="41"/>
      <c r="I3" s="27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4"/>
      <c r="B4" s="4"/>
      <c r="C4" s="15"/>
      <c r="D4" s="15"/>
      <c r="E4" s="15"/>
      <c r="F4" s="15"/>
      <c r="G4" s="15"/>
      <c r="H4" s="15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4"/>
      <c r="B5" s="4"/>
      <c r="C5" s="15"/>
      <c r="D5" s="15"/>
      <c r="E5" s="15"/>
      <c r="F5" s="15"/>
      <c r="G5" s="15"/>
      <c r="H5" s="15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4"/>
      <c r="B6" s="4"/>
      <c r="C6" s="15" t="s">
        <v>1</v>
      </c>
      <c r="D6" s="15" t="s">
        <v>76</v>
      </c>
      <c r="E6" s="15"/>
      <c r="F6" s="15"/>
      <c r="G6" s="15"/>
      <c r="H6" s="15" t="s">
        <v>103</v>
      </c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4"/>
      <c r="B7" s="4"/>
      <c r="C7" s="15"/>
      <c r="D7" s="15" t="s">
        <v>77</v>
      </c>
      <c r="E7" s="15"/>
      <c r="F7" s="15"/>
      <c r="G7" s="15"/>
      <c r="H7" s="15" t="s">
        <v>104</v>
      </c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4"/>
      <c r="B8" s="4"/>
      <c r="C8" s="15"/>
      <c r="D8" s="15"/>
      <c r="E8" s="15"/>
      <c r="F8" s="15"/>
      <c r="G8" s="15"/>
      <c r="H8" s="15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4"/>
      <c r="B9" s="4"/>
      <c r="C9" s="15">
        <v>1</v>
      </c>
      <c r="D9" s="35" t="s">
        <v>73</v>
      </c>
      <c r="E9" s="15" t="s">
        <v>106</v>
      </c>
      <c r="F9" s="15"/>
      <c r="G9" s="15"/>
      <c r="H9" s="15">
        <v>2</v>
      </c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4"/>
      <c r="B10" s="4"/>
      <c r="C10" s="15">
        <v>2</v>
      </c>
      <c r="D10" s="35" t="s">
        <v>80</v>
      </c>
      <c r="E10" s="15" t="s">
        <v>106</v>
      </c>
      <c r="F10" s="15"/>
      <c r="G10" s="15"/>
      <c r="H10" s="15">
        <v>1.5</v>
      </c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4"/>
      <c r="B11" s="4"/>
      <c r="C11" s="15">
        <v>3</v>
      </c>
      <c r="D11" s="35" t="s">
        <v>81</v>
      </c>
      <c r="E11" s="15" t="s">
        <v>106</v>
      </c>
      <c r="F11" s="15"/>
      <c r="G11" s="15"/>
      <c r="H11" s="15">
        <v>2.5</v>
      </c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>
      <c r="A12" s="4"/>
      <c r="B12" s="4"/>
      <c r="C12" s="15">
        <v>4</v>
      </c>
      <c r="D12" s="35" t="s">
        <v>82</v>
      </c>
      <c r="E12" s="15" t="s">
        <v>106</v>
      </c>
      <c r="F12" s="15"/>
      <c r="G12" s="15"/>
      <c r="H12" s="15">
        <v>2</v>
      </c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4"/>
      <c r="B13" s="4"/>
      <c r="C13" s="15">
        <v>5</v>
      </c>
      <c r="D13" s="35" t="s">
        <v>83</v>
      </c>
      <c r="E13" s="15" t="s">
        <v>106</v>
      </c>
      <c r="F13" s="15"/>
      <c r="G13" s="15"/>
      <c r="H13" s="15">
        <v>1.5</v>
      </c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4"/>
      <c r="B14" s="4"/>
      <c r="C14" s="15">
        <v>6</v>
      </c>
      <c r="D14" s="35" t="s">
        <v>84</v>
      </c>
      <c r="E14" s="15" t="s">
        <v>106</v>
      </c>
      <c r="F14" s="15"/>
      <c r="G14" s="15"/>
      <c r="H14" s="15">
        <v>2</v>
      </c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s="4"/>
      <c r="B15" s="4"/>
      <c r="C15" s="15">
        <v>7</v>
      </c>
      <c r="D15" s="35" t="s">
        <v>85</v>
      </c>
      <c r="E15" s="15" t="s">
        <v>106</v>
      </c>
      <c r="F15" s="15"/>
      <c r="G15" s="15"/>
      <c r="H15" s="15">
        <v>2.5</v>
      </c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s="4"/>
      <c r="B16" s="4"/>
      <c r="C16" s="15">
        <v>8</v>
      </c>
      <c r="D16" s="35" t="s">
        <v>126</v>
      </c>
      <c r="E16" s="15" t="s">
        <v>106</v>
      </c>
      <c r="F16" s="15"/>
      <c r="G16" s="15"/>
      <c r="H16" s="15">
        <v>2</v>
      </c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s="4"/>
      <c r="B17" s="4"/>
      <c r="C17" s="15">
        <v>9</v>
      </c>
      <c r="D17" s="35" t="s">
        <v>86</v>
      </c>
      <c r="E17" s="15" t="s">
        <v>106</v>
      </c>
      <c r="F17" s="15"/>
      <c r="G17" s="15"/>
      <c r="H17" s="15">
        <v>1.5</v>
      </c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s="4"/>
      <c r="B18" s="4"/>
      <c r="C18" s="15">
        <v>10</v>
      </c>
      <c r="D18" s="35" t="s">
        <v>127</v>
      </c>
      <c r="E18" s="15" t="s">
        <v>106</v>
      </c>
      <c r="F18" s="15"/>
      <c r="G18" s="15"/>
      <c r="H18" s="15">
        <v>1.5</v>
      </c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s="4"/>
      <c r="B19" s="4"/>
      <c r="C19" s="15">
        <v>11</v>
      </c>
      <c r="D19" s="35" t="s">
        <v>87</v>
      </c>
      <c r="E19" s="15" t="s">
        <v>106</v>
      </c>
      <c r="F19" s="15"/>
      <c r="G19" s="15"/>
      <c r="H19" s="15">
        <v>2</v>
      </c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4"/>
      <c r="B20" s="4"/>
      <c r="C20" s="15">
        <v>12</v>
      </c>
      <c r="D20" s="35" t="s">
        <v>88</v>
      </c>
      <c r="E20" s="15" t="s">
        <v>106</v>
      </c>
      <c r="F20" s="15"/>
      <c r="G20" s="15"/>
      <c r="H20" s="15">
        <v>1.5</v>
      </c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s="4"/>
      <c r="B21" s="4"/>
      <c r="C21" s="15">
        <v>13</v>
      </c>
      <c r="D21" s="35" t="s">
        <v>89</v>
      </c>
      <c r="E21" s="15" t="s">
        <v>106</v>
      </c>
      <c r="F21" s="15"/>
      <c r="G21" s="15"/>
      <c r="H21" s="15">
        <v>1</v>
      </c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s="4"/>
      <c r="B22" s="4"/>
      <c r="C22" s="15">
        <v>14</v>
      </c>
      <c r="D22" s="35" t="s">
        <v>128</v>
      </c>
      <c r="E22" s="15" t="s">
        <v>106</v>
      </c>
      <c r="F22" s="15"/>
      <c r="G22" s="15"/>
      <c r="H22" s="15">
        <v>1</v>
      </c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4"/>
      <c r="B23" s="4"/>
      <c r="C23" s="15">
        <v>15</v>
      </c>
      <c r="D23" s="35" t="s">
        <v>90</v>
      </c>
      <c r="E23" s="15" t="s">
        <v>106</v>
      </c>
      <c r="F23" s="15"/>
      <c r="G23" s="15"/>
      <c r="H23" s="15">
        <v>1</v>
      </c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4"/>
      <c r="B24" s="4"/>
      <c r="C24" s="15">
        <v>16</v>
      </c>
      <c r="D24" s="35" t="s">
        <v>91</v>
      </c>
      <c r="E24" s="15" t="s">
        <v>106</v>
      </c>
      <c r="F24" s="15"/>
      <c r="G24" s="15"/>
      <c r="H24" s="15">
        <v>1</v>
      </c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4"/>
      <c r="B25" s="4"/>
      <c r="C25" s="15">
        <v>17</v>
      </c>
      <c r="D25" s="35" t="s">
        <v>92</v>
      </c>
      <c r="E25" s="15" t="s">
        <v>106</v>
      </c>
      <c r="F25" s="15"/>
      <c r="G25" s="15"/>
      <c r="H25" s="15">
        <v>1</v>
      </c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4"/>
      <c r="B26" s="4"/>
      <c r="C26" s="15">
        <v>18</v>
      </c>
      <c r="D26" s="35" t="s">
        <v>93</v>
      </c>
      <c r="E26" s="15" t="s">
        <v>106</v>
      </c>
      <c r="F26" s="15"/>
      <c r="G26" s="15"/>
      <c r="H26" s="15">
        <v>2</v>
      </c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4"/>
      <c r="B27" s="4"/>
      <c r="C27" s="15">
        <v>19</v>
      </c>
      <c r="D27" s="35" t="s">
        <v>94</v>
      </c>
      <c r="E27" s="15" t="s">
        <v>106</v>
      </c>
      <c r="F27" s="15"/>
      <c r="G27" s="15"/>
      <c r="H27" s="15">
        <v>2</v>
      </c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4"/>
      <c r="B28" s="4"/>
      <c r="C28" s="15">
        <v>20</v>
      </c>
      <c r="D28" s="35" t="s">
        <v>95</v>
      </c>
      <c r="E28" s="15" t="s">
        <v>106</v>
      </c>
      <c r="F28" s="15"/>
      <c r="G28" s="15"/>
      <c r="H28" s="15">
        <v>2</v>
      </c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s="4"/>
      <c r="B29" s="4"/>
      <c r="C29" s="15">
        <v>21</v>
      </c>
      <c r="D29" s="35" t="s">
        <v>96</v>
      </c>
      <c r="E29" s="15" t="s">
        <v>106</v>
      </c>
      <c r="F29" s="15"/>
      <c r="G29" s="15"/>
      <c r="H29" s="15">
        <v>0.5</v>
      </c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s="4"/>
      <c r="B30" s="4"/>
      <c r="C30" s="15">
        <v>22</v>
      </c>
      <c r="D30" s="35" t="s">
        <v>102</v>
      </c>
      <c r="E30" s="15" t="s">
        <v>106</v>
      </c>
      <c r="F30" s="15"/>
      <c r="G30" s="15"/>
      <c r="H30" s="15">
        <v>1.5</v>
      </c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s="4"/>
      <c r="B31" s="4"/>
      <c r="C31" s="15">
        <v>23</v>
      </c>
      <c r="D31" s="35" t="s">
        <v>97</v>
      </c>
      <c r="E31" s="15" t="s">
        <v>106</v>
      </c>
      <c r="F31" s="15"/>
      <c r="G31" s="15"/>
      <c r="H31" s="15">
        <v>0.5</v>
      </c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s="4"/>
      <c r="B32" s="4"/>
      <c r="C32" s="15">
        <v>24</v>
      </c>
      <c r="D32" s="35" t="s">
        <v>98</v>
      </c>
      <c r="E32" s="15"/>
      <c r="F32" s="15"/>
      <c r="G32" s="15"/>
      <c r="H32" s="15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4"/>
      <c r="B33" s="4"/>
      <c r="C33" s="15"/>
      <c r="D33" s="36" t="s">
        <v>99</v>
      </c>
      <c r="E33" s="15" t="s">
        <v>106</v>
      </c>
      <c r="F33" s="15"/>
      <c r="G33" s="15"/>
      <c r="H33" s="15">
        <v>2</v>
      </c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s="4"/>
      <c r="B34" s="4"/>
      <c r="C34" s="15"/>
      <c r="D34" s="36" t="s">
        <v>129</v>
      </c>
      <c r="E34" s="15" t="s">
        <v>106</v>
      </c>
      <c r="F34" s="15"/>
      <c r="G34" s="15"/>
      <c r="H34" s="15">
        <v>2</v>
      </c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s="4"/>
      <c r="B35" s="4"/>
      <c r="C35" s="15"/>
      <c r="D35" s="36" t="s">
        <v>130</v>
      </c>
      <c r="E35" s="15" t="s">
        <v>106</v>
      </c>
      <c r="F35" s="15"/>
      <c r="G35" s="15"/>
      <c r="H35" s="15">
        <v>2</v>
      </c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s="4"/>
      <c r="B36" s="4"/>
      <c r="C36" s="15"/>
      <c r="D36" s="36" t="s">
        <v>100</v>
      </c>
      <c r="E36" s="15" t="s">
        <v>106</v>
      </c>
      <c r="F36" s="15"/>
      <c r="G36" s="15"/>
      <c r="H36" s="15">
        <v>2</v>
      </c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s="4"/>
      <c r="B37" s="4"/>
      <c r="C37" s="15"/>
      <c r="D37" s="28"/>
      <c r="E37" s="15"/>
      <c r="F37" s="15"/>
      <c r="G37" s="15"/>
      <c r="H37" s="15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s="4"/>
      <c r="B38" s="4"/>
      <c r="C38" s="15"/>
      <c r="D38" s="15"/>
      <c r="E38" s="15"/>
      <c r="F38" s="15"/>
      <c r="G38" s="15"/>
      <c r="H38" s="15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s="4"/>
      <c r="B39" s="4"/>
      <c r="C39" s="15"/>
      <c r="D39" s="15"/>
      <c r="E39" s="15"/>
      <c r="F39" s="15"/>
      <c r="G39" s="15"/>
      <c r="H39" s="15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s="4"/>
      <c r="B40" s="4"/>
      <c r="C40" s="15"/>
      <c r="D40" s="15"/>
      <c r="E40" s="15"/>
      <c r="F40" s="15"/>
      <c r="G40" s="15"/>
      <c r="H40" s="15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>
      <c r="A41" s="4"/>
      <c r="B41" s="4"/>
      <c r="C41" s="15"/>
      <c r="D41" s="15"/>
      <c r="E41" s="15"/>
      <c r="F41" s="15"/>
      <c r="G41" s="15"/>
      <c r="H41" s="15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>
      <c r="A42" s="4"/>
      <c r="B42" s="4"/>
      <c r="C42" s="15"/>
      <c r="D42" s="15"/>
      <c r="E42" s="15"/>
      <c r="F42" s="15"/>
      <c r="G42" s="15"/>
      <c r="H42" s="15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>
      <c r="A43" s="4"/>
      <c r="B43" s="4"/>
      <c r="C43" s="15"/>
      <c r="D43" s="15"/>
      <c r="E43" s="15"/>
      <c r="F43" s="15"/>
      <c r="G43" s="15"/>
      <c r="H43" s="15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75">
      <c r="A44" s="4"/>
      <c r="B44" s="4"/>
      <c r="C44" s="15"/>
      <c r="D44" s="15"/>
      <c r="E44" s="15"/>
      <c r="F44" s="15"/>
      <c r="G44" s="15"/>
      <c r="H44" s="15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>
      <c r="A45" s="4"/>
      <c r="B45" s="4"/>
      <c r="C45" s="15"/>
      <c r="D45" s="15"/>
      <c r="E45" s="15"/>
      <c r="F45" s="15"/>
      <c r="G45" s="15"/>
      <c r="H45" s="15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>
      <c r="A46" s="4"/>
      <c r="B46" s="4"/>
      <c r="C46" s="15"/>
      <c r="D46" s="15"/>
      <c r="E46" s="15"/>
      <c r="F46" s="15"/>
      <c r="G46" s="15"/>
      <c r="H46" s="15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>
      <c r="A47" s="4"/>
      <c r="B47" s="4"/>
      <c r="C47" s="15"/>
      <c r="D47" s="15"/>
      <c r="E47" s="15"/>
      <c r="F47" s="15"/>
      <c r="G47" s="15"/>
      <c r="H47" s="15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>
      <c r="A48" s="4"/>
      <c r="B48" s="4"/>
      <c r="C48" s="15"/>
      <c r="D48" s="15"/>
      <c r="E48" s="15"/>
      <c r="F48" s="15"/>
      <c r="G48" s="15"/>
      <c r="H48" s="15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>
      <c r="A49" s="4"/>
      <c r="B49" s="4"/>
      <c r="C49" s="15"/>
      <c r="D49" s="15"/>
      <c r="E49" s="15"/>
      <c r="F49" s="15"/>
      <c r="G49" s="15"/>
      <c r="H49" s="15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>
      <c r="A50" s="4"/>
      <c r="B50" s="4"/>
      <c r="C50" s="15"/>
      <c r="D50" s="15"/>
      <c r="E50" s="15"/>
      <c r="F50" s="15"/>
      <c r="G50" s="15"/>
      <c r="H50" s="15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>
      <c r="A51" s="4"/>
      <c r="B51" s="4"/>
      <c r="C51" s="15"/>
      <c r="D51" s="15"/>
      <c r="E51" s="15"/>
      <c r="F51" s="15"/>
      <c r="G51" s="15"/>
      <c r="H51" s="15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>
      <c r="A52" s="4"/>
      <c r="B52" s="4"/>
      <c r="C52" s="15"/>
      <c r="D52" s="15"/>
      <c r="E52" s="15"/>
      <c r="F52" s="15"/>
      <c r="G52" s="15"/>
      <c r="H52" s="15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>
      <c r="A53" s="4"/>
      <c r="B53" s="4"/>
      <c r="C53" s="15"/>
      <c r="D53" s="15"/>
      <c r="E53" s="15"/>
      <c r="F53" s="15"/>
      <c r="G53" s="15"/>
      <c r="H53" s="15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>
      <c r="A54" s="4"/>
      <c r="B54" s="4"/>
      <c r="C54" s="15"/>
      <c r="D54" s="15"/>
      <c r="E54" s="15"/>
      <c r="F54" s="15"/>
      <c r="G54" s="15"/>
      <c r="H54" s="15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>
      <c r="A55" s="4"/>
      <c r="B55" s="4"/>
      <c r="C55" s="15"/>
      <c r="D55" s="15"/>
      <c r="E55" s="15"/>
      <c r="F55" s="15"/>
      <c r="G55" s="15"/>
      <c r="H55" s="15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>
      <c r="A56" s="4"/>
      <c r="B56" s="4"/>
      <c r="C56" s="15"/>
      <c r="D56" s="15"/>
      <c r="E56" s="15"/>
      <c r="F56" s="15"/>
      <c r="G56" s="15"/>
      <c r="H56" s="15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>
      <c r="A57" s="4"/>
      <c r="B57" s="4"/>
      <c r="C57" s="15"/>
      <c r="D57" s="15"/>
      <c r="E57" s="15"/>
      <c r="F57" s="15"/>
      <c r="G57" s="15"/>
      <c r="H57" s="15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>
      <c r="A58" s="4"/>
      <c r="B58" s="4"/>
      <c r="C58" s="15"/>
      <c r="D58" s="15"/>
      <c r="E58" s="15"/>
      <c r="F58" s="15"/>
      <c r="G58" s="15"/>
      <c r="H58" s="15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>
      <c r="A59" s="4"/>
      <c r="B59" s="4"/>
      <c r="C59" s="15"/>
      <c r="D59" s="15"/>
      <c r="E59" s="15"/>
      <c r="F59" s="15"/>
      <c r="G59" s="15"/>
      <c r="H59" s="15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75">
      <c r="A60" s="4"/>
      <c r="B60" s="4"/>
      <c r="C60" s="15"/>
      <c r="D60" s="15"/>
      <c r="E60" s="15"/>
      <c r="F60" s="15"/>
      <c r="G60" s="15"/>
      <c r="H60" s="15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75">
      <c r="A61" s="4"/>
      <c r="B61" s="4"/>
      <c r="C61" s="15"/>
      <c r="D61" s="15"/>
      <c r="E61" s="15"/>
      <c r="F61" s="15"/>
      <c r="G61" s="15"/>
      <c r="H61" s="15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>
      <c r="A62" s="4"/>
      <c r="B62" s="4"/>
      <c r="C62" s="15"/>
      <c r="D62" s="15"/>
      <c r="E62" s="15"/>
      <c r="F62" s="15"/>
      <c r="G62" s="15"/>
      <c r="H62" s="15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>
      <c r="A63" s="4"/>
      <c r="B63" s="4"/>
      <c r="C63" s="15"/>
      <c r="D63" s="15"/>
      <c r="E63" s="15"/>
      <c r="F63" s="15"/>
      <c r="G63" s="15"/>
      <c r="H63" s="15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75">
      <c r="A64" s="4"/>
      <c r="B64" s="4"/>
      <c r="C64" s="15"/>
      <c r="D64" s="15"/>
      <c r="E64" s="15"/>
      <c r="F64" s="15"/>
      <c r="G64" s="15"/>
      <c r="H64" s="15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>
      <c r="A65" s="4"/>
      <c r="B65" s="4"/>
      <c r="C65" s="15"/>
      <c r="D65" s="15"/>
      <c r="E65" s="15"/>
      <c r="F65" s="15"/>
      <c r="G65" s="15"/>
      <c r="H65" s="15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75">
      <c r="A66" s="4"/>
      <c r="B66" s="4"/>
      <c r="C66" s="15"/>
      <c r="D66" s="15"/>
      <c r="E66" s="15"/>
      <c r="F66" s="15"/>
      <c r="G66" s="15"/>
      <c r="H66" s="15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>
      <c r="A67" s="4"/>
      <c r="B67" s="4"/>
      <c r="C67" s="15"/>
      <c r="D67" s="15"/>
      <c r="E67" s="15"/>
      <c r="F67" s="15"/>
      <c r="G67" s="15"/>
      <c r="H67" s="15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>
      <c r="A68" s="4"/>
      <c r="B68" s="4"/>
      <c r="C68" s="15"/>
      <c r="D68" s="15"/>
      <c r="E68" s="15"/>
      <c r="F68" s="15"/>
      <c r="G68" s="15"/>
      <c r="H68" s="15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.75">
      <c r="A69" s="4"/>
      <c r="B69" s="4"/>
      <c r="C69" s="15"/>
      <c r="D69" s="15"/>
      <c r="E69" s="15"/>
      <c r="F69" s="15"/>
      <c r="G69" s="15"/>
      <c r="H69" s="15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2.75">
      <c r="A70" s="4"/>
      <c r="B70" s="4"/>
      <c r="C70" s="15"/>
      <c r="D70" s="15"/>
      <c r="E70" s="15"/>
      <c r="F70" s="15"/>
      <c r="G70" s="15"/>
      <c r="H70" s="15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2.75">
      <c r="A71" s="4"/>
      <c r="B71" s="4"/>
      <c r="C71" s="15"/>
      <c r="D71" s="15"/>
      <c r="E71" s="15"/>
      <c r="F71" s="15"/>
      <c r="G71" s="15"/>
      <c r="H71" s="15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2.75">
      <c r="A72" s="4"/>
      <c r="B72" s="4"/>
      <c r="C72" s="15"/>
      <c r="D72" s="15"/>
      <c r="E72" s="15"/>
      <c r="F72" s="15"/>
      <c r="G72" s="15"/>
      <c r="H72" s="15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2.75">
      <c r="A73" s="4"/>
      <c r="B73" s="4"/>
      <c r="C73" s="15"/>
      <c r="D73" s="15"/>
      <c r="E73" s="15"/>
      <c r="F73" s="15"/>
      <c r="G73" s="15"/>
      <c r="H73" s="15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.75">
      <c r="A74" s="4"/>
      <c r="B74" s="4"/>
      <c r="C74" s="15"/>
      <c r="D74" s="15"/>
      <c r="E74" s="15"/>
      <c r="F74" s="15"/>
      <c r="G74" s="15"/>
      <c r="H74" s="15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.75">
      <c r="A75" s="4"/>
      <c r="B75" s="4"/>
      <c r="C75" s="15"/>
      <c r="D75" s="15"/>
      <c r="E75" s="15"/>
      <c r="F75" s="15"/>
      <c r="G75" s="15"/>
      <c r="H75" s="15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2.75">
      <c r="A76" s="4"/>
      <c r="B76" s="4"/>
      <c r="C76" s="15"/>
      <c r="D76" s="15"/>
      <c r="E76" s="15"/>
      <c r="F76" s="15"/>
      <c r="G76" s="15"/>
      <c r="H76" s="15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.75">
      <c r="A77" s="4"/>
      <c r="B77" s="4"/>
      <c r="C77" s="15"/>
      <c r="D77" s="15"/>
      <c r="E77" s="15"/>
      <c r="F77" s="15"/>
      <c r="G77" s="15"/>
      <c r="H77" s="15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.75">
      <c r="A78" s="4"/>
      <c r="B78" s="4"/>
      <c r="C78" s="15"/>
      <c r="D78" s="15"/>
      <c r="E78" s="15"/>
      <c r="F78" s="15"/>
      <c r="G78" s="15"/>
      <c r="H78" s="15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2.75">
      <c r="A79" s="4"/>
      <c r="B79" s="4"/>
      <c r="C79" s="15"/>
      <c r="D79" s="15"/>
      <c r="E79" s="15"/>
      <c r="F79" s="15"/>
      <c r="G79" s="15"/>
      <c r="H79" s="15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2.75">
      <c r="A80" s="4"/>
      <c r="B80" s="4"/>
      <c r="C80" s="15"/>
      <c r="D80" s="15"/>
      <c r="E80" s="15"/>
      <c r="F80" s="15"/>
      <c r="G80" s="15"/>
      <c r="H80" s="15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2.75">
      <c r="A81" s="4"/>
      <c r="B81" s="4"/>
      <c r="C81" s="15"/>
      <c r="D81" s="15"/>
      <c r="E81" s="15"/>
      <c r="F81" s="15"/>
      <c r="G81" s="15"/>
      <c r="H81" s="15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2.75">
      <c r="A82" s="4"/>
      <c r="B82" s="4"/>
      <c r="C82" s="4"/>
      <c r="D82" s="4"/>
      <c r="E82" s="4"/>
      <c r="F82" s="4"/>
      <c r="G82" s="4"/>
      <c r="H82" s="4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2.75">
      <c r="A83" s="4"/>
      <c r="B83" s="4"/>
      <c r="C83" s="4"/>
      <c r="D83" s="4"/>
      <c r="E83" s="4"/>
      <c r="F83" s="4"/>
      <c r="G83" s="4"/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2.75">
      <c r="A84" s="4"/>
      <c r="B84" s="4"/>
      <c r="C84" s="4"/>
      <c r="D84" s="4"/>
      <c r="E84" s="4"/>
      <c r="F84" s="4"/>
      <c r="G84" s="4"/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2.75">
      <c r="A85" s="4"/>
      <c r="B85" s="4"/>
      <c r="C85" s="4"/>
      <c r="D85" s="4"/>
      <c r="E85" s="4"/>
      <c r="F85" s="4"/>
      <c r="G85" s="4"/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2.75">
      <c r="A86" s="4"/>
      <c r="B86" s="4"/>
      <c r="C86" s="4"/>
      <c r="D86" s="4"/>
      <c r="E86" s="4"/>
      <c r="F86" s="4"/>
      <c r="G86" s="4"/>
      <c r="H86" s="4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2.75">
      <c r="A87" s="4"/>
      <c r="B87" s="4"/>
      <c r="C87" s="4"/>
      <c r="D87" s="4"/>
      <c r="E87" s="4"/>
      <c r="F87" s="4"/>
      <c r="G87" s="4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2.75">
      <c r="A88" s="4"/>
      <c r="B88" s="4"/>
      <c r="C88" s="4"/>
      <c r="D88" s="4"/>
      <c r="E88" s="4"/>
      <c r="F88" s="4"/>
      <c r="G88" s="4"/>
      <c r="H88" s="4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2.75">
      <c r="A89" s="4"/>
      <c r="B89" s="4"/>
      <c r="C89" s="4"/>
      <c r="D89" s="4"/>
      <c r="E89" s="4"/>
      <c r="F89" s="4"/>
      <c r="G89" s="4"/>
      <c r="H89" s="4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2.75">
      <c r="A90" s="4"/>
      <c r="B90" s="4"/>
      <c r="C90" s="4"/>
      <c r="D90" s="4"/>
      <c r="E90" s="4"/>
      <c r="F90" s="4"/>
      <c r="G90" s="4"/>
      <c r="H90" s="4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2.75">
      <c r="A91" s="4"/>
      <c r="B91" s="4"/>
      <c r="C91" s="4"/>
      <c r="D91" s="4"/>
      <c r="E91" s="4"/>
      <c r="F91" s="4"/>
      <c r="G91" s="4"/>
      <c r="H91" s="4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2.75">
      <c r="A92" s="4"/>
      <c r="B92" s="4"/>
      <c r="C92" s="4"/>
      <c r="D92" s="4"/>
      <c r="E92" s="4"/>
      <c r="F92" s="4"/>
      <c r="G92" s="4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2.75">
      <c r="A93" s="4"/>
      <c r="B93" s="4"/>
      <c r="C93" s="4"/>
      <c r="D93" s="4"/>
      <c r="E93" s="4"/>
      <c r="F93" s="4"/>
      <c r="G93" s="4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2.75">
      <c r="A94" s="4"/>
      <c r="B94" s="4"/>
      <c r="C94" s="4"/>
      <c r="D94" s="4"/>
      <c r="E94" s="4"/>
      <c r="F94" s="4"/>
      <c r="G94" s="4"/>
      <c r="H94" s="4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2.75">
      <c r="A95" s="4"/>
      <c r="B95" s="4"/>
      <c r="C95" s="4"/>
      <c r="D95" s="4"/>
      <c r="E95" s="4"/>
      <c r="F95" s="4"/>
      <c r="G95" s="4"/>
      <c r="H95" s="4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2.75">
      <c r="A96" s="4"/>
      <c r="B96" s="4"/>
      <c r="C96" s="4"/>
      <c r="D96" s="4"/>
      <c r="E96" s="4"/>
      <c r="F96" s="4"/>
      <c r="G96" s="4"/>
      <c r="H96" s="4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2.75">
      <c r="A97" s="4"/>
      <c r="B97" s="4"/>
      <c r="C97" s="4"/>
      <c r="D97" s="4"/>
      <c r="E97" s="4"/>
      <c r="F97" s="4"/>
      <c r="G97" s="4"/>
      <c r="H97" s="4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2.75">
      <c r="A98" s="4"/>
      <c r="B98" s="4"/>
      <c r="C98" s="4"/>
      <c r="D98" s="4"/>
      <c r="E98" s="4"/>
      <c r="F98" s="4"/>
      <c r="G98" s="4"/>
      <c r="H98" s="4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2.75">
      <c r="A99" s="4"/>
      <c r="B99" s="4"/>
      <c r="C99" s="4"/>
      <c r="D99" s="4"/>
      <c r="E99" s="4"/>
      <c r="F99" s="4"/>
      <c r="G99" s="4"/>
      <c r="H99" s="4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2.75">
      <c r="A100" s="4"/>
      <c r="B100" s="4"/>
      <c r="C100" s="4"/>
      <c r="D100" s="4"/>
      <c r="E100" s="4"/>
      <c r="F100" s="4"/>
      <c r="G100" s="4"/>
      <c r="H100" s="4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2.75">
      <c r="A101" s="4"/>
      <c r="B101" s="4"/>
      <c r="C101" s="4"/>
      <c r="D101" s="4"/>
      <c r="E101" s="4"/>
      <c r="F101" s="4"/>
      <c r="G101" s="4"/>
      <c r="H101" s="4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2.75">
      <c r="A102" s="4"/>
      <c r="B102" s="4"/>
      <c r="C102" s="4"/>
      <c r="D102" s="4"/>
      <c r="E102" s="4"/>
      <c r="F102" s="4"/>
      <c r="G102" s="4"/>
      <c r="H102" s="4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2.75">
      <c r="A103" s="4"/>
      <c r="B103" s="4"/>
      <c r="C103" s="4"/>
      <c r="D103" s="4"/>
      <c r="E103" s="4"/>
      <c r="F103" s="4"/>
      <c r="G103" s="4"/>
      <c r="H103" s="4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2.75">
      <c r="A104" s="4"/>
      <c r="B104" s="4"/>
      <c r="C104" s="4"/>
      <c r="D104" s="4"/>
      <c r="E104" s="4"/>
      <c r="F104" s="4"/>
      <c r="G104" s="4"/>
      <c r="H104" s="4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2.75">
      <c r="A105" s="4"/>
      <c r="B105" s="4"/>
      <c r="C105" s="4"/>
      <c r="D105" s="4"/>
      <c r="E105" s="4"/>
      <c r="F105" s="4"/>
      <c r="G105" s="4"/>
      <c r="H105" s="4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2.75">
      <c r="A106" s="4"/>
      <c r="B106" s="4"/>
      <c r="C106" s="4"/>
      <c r="D106" s="4"/>
      <c r="E106" s="4"/>
      <c r="F106" s="4"/>
      <c r="G106" s="4"/>
      <c r="H106" s="4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2.75">
      <c r="A107" s="4"/>
      <c r="B107" s="4"/>
      <c r="C107" s="4"/>
      <c r="D107" s="4"/>
      <c r="E107" s="4"/>
      <c r="F107" s="4"/>
      <c r="G107" s="4"/>
      <c r="H107" s="4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2.75">
      <c r="A108" s="4"/>
      <c r="B108" s="4"/>
      <c r="C108" s="4"/>
      <c r="D108" s="4"/>
      <c r="E108" s="4"/>
      <c r="F108" s="4"/>
      <c r="G108" s="4"/>
      <c r="H108" s="4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2.75">
      <c r="A109" s="4"/>
      <c r="B109" s="4"/>
      <c r="C109" s="4"/>
      <c r="D109" s="4"/>
      <c r="E109" s="4"/>
      <c r="F109" s="4"/>
      <c r="G109" s="4"/>
      <c r="H109" s="4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2.75">
      <c r="A110" s="4"/>
      <c r="B110" s="4"/>
      <c r="C110" s="4"/>
      <c r="D110" s="4"/>
      <c r="E110" s="4"/>
      <c r="F110" s="4"/>
      <c r="G110" s="4"/>
      <c r="H110" s="4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2.75">
      <c r="A111" s="4"/>
      <c r="B111" s="4"/>
      <c r="C111" s="4"/>
      <c r="D111" s="4"/>
      <c r="E111" s="4"/>
      <c r="F111" s="4"/>
      <c r="G111" s="4"/>
      <c r="H111" s="4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2.75">
      <c r="A112" s="4"/>
      <c r="B112" s="4"/>
      <c r="C112" s="4"/>
      <c r="D112" s="4"/>
      <c r="E112" s="4"/>
      <c r="F112" s="4"/>
      <c r="G112" s="4"/>
      <c r="H112" s="4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2.75">
      <c r="A113" s="4"/>
      <c r="B113" s="4"/>
      <c r="C113" s="4"/>
      <c r="D113" s="4"/>
      <c r="E113" s="4"/>
      <c r="F113" s="4"/>
      <c r="G113" s="4"/>
      <c r="H113" s="4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2.75">
      <c r="A114" s="4"/>
      <c r="B114" s="4"/>
      <c r="C114" s="4"/>
      <c r="D114" s="4"/>
      <c r="E114" s="4"/>
      <c r="F114" s="4"/>
      <c r="G114" s="4"/>
      <c r="H114" s="4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2.75">
      <c r="A115" s="4"/>
      <c r="B115" s="4"/>
      <c r="C115" s="4"/>
      <c r="D115" s="4"/>
      <c r="E115" s="4"/>
      <c r="F115" s="4"/>
      <c r="G115" s="4"/>
      <c r="H115" s="4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2.75">
      <c r="A116" s="4"/>
      <c r="B116" s="4"/>
      <c r="C116" s="4"/>
      <c r="D116" s="4"/>
      <c r="E116" s="4"/>
      <c r="F116" s="4"/>
      <c r="G116" s="4"/>
      <c r="H116" s="4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2.75">
      <c r="A117" s="4"/>
      <c r="B117" s="4"/>
      <c r="C117" s="4"/>
      <c r="D117" s="4"/>
      <c r="E117" s="4"/>
      <c r="F117" s="4"/>
      <c r="G117" s="4"/>
      <c r="H117" s="4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2.75">
      <c r="A118" s="4"/>
      <c r="B118" s="4"/>
      <c r="C118" s="4"/>
      <c r="D118" s="4"/>
      <c r="E118" s="4"/>
      <c r="F118" s="4"/>
      <c r="G118" s="4"/>
      <c r="H118" s="4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2.75">
      <c r="A119" s="4"/>
      <c r="B119" s="4"/>
      <c r="C119" s="4"/>
      <c r="D119" s="4"/>
      <c r="E119" s="4"/>
      <c r="F119" s="4"/>
      <c r="G119" s="4"/>
      <c r="H119" s="4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2.75">
      <c r="A120" s="4"/>
      <c r="B120" s="4"/>
      <c r="C120" s="4"/>
      <c r="D120" s="4"/>
      <c r="E120" s="4"/>
      <c r="F120" s="4"/>
      <c r="G120" s="4"/>
      <c r="H120" s="4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2.75">
      <c r="A121" s="4"/>
      <c r="B121" s="4"/>
      <c r="C121" s="4"/>
      <c r="D121" s="4"/>
      <c r="E121" s="4"/>
      <c r="F121" s="4"/>
      <c r="G121" s="4"/>
      <c r="H121" s="4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</sheetData>
  <mergeCells count="1">
    <mergeCell ref="C3:H3"/>
  </mergeCells>
  <printOptions/>
  <pageMargins left="0.15748031496062992" right="0.7480314960629921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Banja Luka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MontComputers</dc:creator>
  <cp:keywords/>
  <dc:description/>
  <cp:lastModifiedBy>a 5249</cp:lastModifiedBy>
  <cp:lastPrinted>1999-05-02T10:50:11Z</cp:lastPrinted>
  <dcterms:created xsi:type="dcterms:W3CDTF">1999-04-09T15:15:39Z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